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510" yWindow="510" windowWidth="15930" windowHeight="10830"/>
  </bookViews>
  <sheets>
    <sheet name="П1 Доходы" sheetId="2" r:id="rId1"/>
    <sheet name="П2 Расходы" sheetId="3" r:id="rId2"/>
    <sheet name="П3 Расходы (2)" sheetId="5" r:id="rId3"/>
    <sheet name="П4 Источники" sheetId="4" r:id="rId4"/>
  </sheets>
  <calcPr calcId="125725"/>
</workbook>
</file>

<file path=xl/calcChain.xml><?xml version="1.0" encoding="utf-8"?>
<calcChain xmlns="http://schemas.openxmlformats.org/spreadsheetml/2006/main">
  <c r="D27" i="5"/>
  <c r="D23"/>
  <c r="D21"/>
  <c r="D17"/>
  <c r="D15"/>
  <c r="D9"/>
  <c r="D8"/>
  <c r="C13" i="4" l="1"/>
  <c r="C12" s="1"/>
  <c r="C11" s="1"/>
  <c r="C10" s="1"/>
  <c r="C17" l="1"/>
  <c r="C9" l="1"/>
  <c r="C8" s="1"/>
  <c r="C16"/>
  <c r="C15" s="1"/>
  <c r="C14" s="1"/>
</calcChain>
</file>

<file path=xl/sharedStrings.xml><?xml version="1.0" encoding="utf-8"?>
<sst xmlns="http://schemas.openxmlformats.org/spreadsheetml/2006/main" count="591" uniqueCount="219">
  <si>
    <t xml:space="preserve">  НАЛОГОВЫЕ И НЕНАЛОГОВЫЕ ДОХОДЫ</t>
  </si>
  <si>
    <t xml:space="preserve">  НАЛОГИ НА ПРИБЫЛЬ, ДОХОДЫ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</si>
  <si>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</si>
  <si>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</si>
  <si>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182 1 01 02010 01 0000 110</t>
  </si>
  <si>
    <t xml:space="preserve">  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</si>
  <si>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182 1 01 02080 01 0000 110</t>
  </si>
  <si>
    <t xml:space="preserve">  НАЛОГИ НА СОВОКУПНЫЙ ДОХОД</t>
  </si>
  <si>
    <t xml:space="preserve">  Налог, взимаемый в связи с применением упрощенной системы налогообложения</t>
  </si>
  <si>
    <t xml:space="preserve">  Налог, взимаемый с налогоплательщиков, выбравших в качестве объекта налогообложения доходы</t>
  </si>
  <si>
    <t>182 1 05 01011 01 0000 110</t>
  </si>
  <si>
    <t xml:space="preserve">  Единый сельскохозяйственный налог</t>
  </si>
  <si>
    <t>182 1 05 03010 01 0000 110</t>
  </si>
  <si>
    <t xml:space="preserve">  НАЛОГИ НА ИМУЩЕСТВО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</si>
  <si>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</si>
  <si>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</si>
  <si>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182 1 06 01030 10 0000 110</t>
  </si>
  <si>
    <t xml:space="preserve">  Земельный налог</t>
  </si>
  <si>
    <t xml:space="preserve">  Земельный налог с организаций</t>
  </si>
  <si>
    <t xml:space="preserve">  Земельный налог с организаций, обладающих земельным участком, расположенным в границах сельских поселений</t>
  </si>
  <si>
    <t>182 1 06 06033 10 0000 110</t>
  </si>
  <si>
    <t xml:space="preserve">  Земельный налог с физических лиц</t>
  </si>
  <si>
    <t xml:space="preserve">  Земельный налог с физических лиц, обладающих земельным участком, расположенным в границах сельских поселений</t>
  </si>
  <si>
    <t>182 1 06 06043 10 0000 110</t>
  </si>
  <si>
    <t xml:space="preserve">  ГОСУДАРСТВЕННАЯ ПОШЛИНА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</si>
  <si>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</si>
  <si>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</si>
  <si>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330 1 08 04020 01 1000 110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</si>
  <si>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</si>
  <si>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</si>
  <si>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</si>
  <si>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</si>
  <si>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330 1 11 09045 10 0000 120</t>
  </si>
  <si>
    <t xml:space="preserve">  БЕЗВОЗМЕЗДНЫЕ ПОСТУПЛЕНИЯ</t>
  </si>
  <si>
    <t xml:space="preserve">  БЕЗВОЗМЕЗДНЫЕ ПОСТУПЛЕНИЯ ОТ ДРУГИХ БЮДЖЕТОВ БЮДЖЕТНОЙ СИСТЕМЫ РОССИЙСКОЙ ФЕДЕРАЦИИ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</si>
  <si>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</si>
  <si>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</si>
  <si>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</si>
  <si>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>330 2 02 15001 10 0000 150</t>
  </si>
  <si>
    <t xml:space="preserve">  Субвенции бюджетам бюджетной системы Российской Федерации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</si>
  <si>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</si>
  <si>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сельских поселений на выполнение передаваемых полномочий субъектов Российской Федерации</t>
  </si>
  <si>
    <t>330 2 02 30024 10 0000 150</t>
  </si>
  <si>
    <t xml:space="preserve">  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</si>
  <si>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 xml:space="preserve">  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</si>
  <si>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330 2 02 35118 10 0000 150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</si>
  <si>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</si>
  <si>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</si>
  <si>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</si>
  <si>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330 2 02 40014 10 0000 150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</si>
  <si>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</si>
  <si>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сельских поселений</t>
  </si>
  <si>
    <t>330 2 02 49999 10 0000 150</t>
  </si>
  <si>
    <t xml:space="preserve">  ОБЩЕГОСУДАРСТВЕННЫЕ ВОПРОСЫ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</si>
  <si>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</si>
  <si>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 Расходы на содержание органов местного самоуправления и обеспечение их функций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</si>
  <si>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</si>
  <si>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</si>
  <si>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Иные межбюджетные трансферты в рамках подпрограммы 6 "Возмещение части затрат органов местного самоуправления поселений Ненецкого автономного округа"</t>
  </si>
  <si>
    <t xml:space="preserve">  Закупка товаров, работ и услуг для обеспечения государственных (муниципальных) нужд</t>
  </si>
  <si>
    <t xml:space="preserve">  Иные бюджетные ассигнования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</si>
  <si>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</si>
  <si>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 Межбюджетные трансферты бюджетам муниципальных районов из бюджетов поселений и межбюджетные трансферты бюджетам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</si>
  <si>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</t>
  </si>
  <si>
    <t xml:space="preserve">  Резервные фонды</t>
  </si>
  <si>
    <t xml:space="preserve">  Резервный фонд местной администрации</t>
  </si>
  <si>
    <t xml:space="preserve">  Другие общегосударственные вопросы</t>
  </si>
  <si>
    <t xml:space="preserve">  Иные межбюджетные трансферты в рамках муниципальной программы "Развитие транспортной инфраструктуры муниципального района "Заполярный район" на 2021-2030 годы"</t>
  </si>
  <si>
    <t xml:space="preserve">  Иные межбюджетные трансферты в рамках муниципальной программы "Управление муниципальным имуществом муниципального района "Заполярный район" на 2022-2030 годы"</t>
  </si>
  <si>
    <t xml:space="preserve">  НАЦИОНАЛЬНАЯ ОБОРОНА</t>
  </si>
  <si>
    <t xml:space="preserve">  Мобилизационная и вневойсковая подготовка</t>
  </si>
  <si>
    <t xml:space="preserve">  Осуществление первичного воинского учета на территориях, где отсутствуют военные комиссариаты</t>
  </si>
  <si>
    <t xml:space="preserve">  НАЦИОНАЛЬНАЯ БЕЗОПАСНОСТЬ И ПРАВООХРАНИТЕЛЬНАЯ ДЕЯТЕЛЬНОСТЬ</t>
  </si>
  <si>
    <t xml:space="preserve">  Гражданская оборона</t>
  </si>
  <si>
    <t xml:space="preserve">  Иные межбюджетные трансферты в рамках муниципальной программы "Безопасность на территории муниципального района "Заполярный район" на 2019-2030 годы"</t>
  </si>
  <si>
    <t xml:space="preserve">  Защита населения и территории от чрезвычайных ситуаций природного и техногенного характера, пожарная безопасность</t>
  </si>
  <si>
    <t xml:space="preserve">  Другие вопросы в области национальной безопасности и правоохранительной деятельности</t>
  </si>
  <si>
    <t xml:space="preserve">  НАЦИОНАЛЬНАЯ ЭКОНОМИКА</t>
  </si>
  <si>
    <t xml:space="preserve">  Транспорт</t>
  </si>
  <si>
    <t xml:space="preserve">  ЖИЛИЩНО-КОММУНАЛЬНОЕ ХОЗЯЙСТВО</t>
  </si>
  <si>
    <t xml:space="preserve">  Коммунальное хозяйство</t>
  </si>
  <si>
    <t xml:space="preserve">  Иные межбюджетные трансферты в рамках муниципальной программы "Развитие коммунальной инфраструктуры муниципального района «Заполярный район» на 2020-2030 годы"</t>
  </si>
  <si>
    <t xml:space="preserve">  Благоустройство</t>
  </si>
  <si>
    <t xml:space="preserve">  Иные межбюджетные трансферты в рамках муниципальной программы "Развитие социальной инфраструктуры и создание комфортных условий проживания на территории муниципального района "Заполярный район" на 2021-2030 годы"</t>
  </si>
  <si>
    <t xml:space="preserve">  Другие вопросы в области жилищно-коммунального хозяйства</t>
  </si>
  <si>
    <t xml:space="preserve">  Иные межбюджетные трансферты на организацию ритуальных услуг</t>
  </si>
  <si>
    <t xml:space="preserve">  СОЦИАЛЬНАЯ ПОЛИТИКА</t>
  </si>
  <si>
    <t xml:space="preserve">  Пенсионное обеспечение</t>
  </si>
  <si>
    <t xml:space="preserve">  Социальное обеспечение и иные выплаты населению</t>
  </si>
  <si>
    <t xml:space="preserve">  Изменение остатков средств на счетах по учету средств бюджетов</t>
  </si>
  <si>
    <t xml:space="preserve">  Увеличение остатков средств бюджетов</t>
  </si>
  <si>
    <t xml:space="preserve">  Увеличение прочих остатков средств бюджетов</t>
  </si>
  <si>
    <t>330 01 05 02 00 00 0000 500</t>
  </si>
  <si>
    <t xml:space="preserve">  Увеличение прочих остатков денежных средств бюджетов</t>
  </si>
  <si>
    <t>330 01 05 02 01 00 0000 510</t>
  </si>
  <si>
    <t xml:space="preserve">  Увеличение прочих остатков денежных средств бюджетов сельских поселений</t>
  </si>
  <si>
    <t>330 01 05 02 01 10 0000 510</t>
  </si>
  <si>
    <t xml:space="preserve">  Уменьшение остатков средств бюджетов</t>
  </si>
  <si>
    <t xml:space="preserve">  Уменьшение прочих остатков средств бюджетов</t>
  </si>
  <si>
    <t>330 01 05 02 00 00 0000 600</t>
  </si>
  <si>
    <t xml:space="preserve">  Уменьшение прочих остатков денежных средств бюджетов</t>
  </si>
  <si>
    <t>330 01 05 02 01 00 0000 610</t>
  </si>
  <si>
    <t xml:space="preserve">  Уменьшение прочих остатков денежных средств бюджетов сельских поселений</t>
  </si>
  <si>
    <t>330 01 05 02 01 10 0000 610</t>
  </si>
  <si>
    <t>код бюджетной классификации Российской Федерации</t>
  </si>
  <si>
    <t>наименование статьи дохода</t>
  </si>
  <si>
    <t>сумма</t>
  </si>
  <si>
    <t>ИТОГО ДОХОДОВ</t>
  </si>
  <si>
    <t>000 1 00 00000 00 0000 000</t>
  </si>
  <si>
    <t>000 1 01 00000 00 0000 000</t>
  </si>
  <si>
    <t>000 1 01 02000 01 0000 110</t>
  </si>
  <si>
    <t>000 1 05 00000 00 0000 000</t>
  </si>
  <si>
    <t>000 1 05 01000 00 0000 110</t>
  </si>
  <si>
    <t>000 1 05 01010 01 0000 110</t>
  </si>
  <si>
    <t>000 1 05 03000 01 0000 110</t>
  </si>
  <si>
    <t>000 1 06 00000 00 0000 000</t>
  </si>
  <si>
    <t>000 1 06 01000 00 0000 110</t>
  </si>
  <si>
    <t>000 1 06 06000 00 0000 110</t>
  </si>
  <si>
    <t>000 1 06 06030 00 0000 110</t>
  </si>
  <si>
    <t>000 1 06 06040 00 0000 110</t>
  </si>
  <si>
    <t>000 1 08 00000 00 0000 000</t>
  </si>
  <si>
    <t>000 1 08 04000 01 0000 110</t>
  </si>
  <si>
    <t>000 1 08 04020 01 0000 110</t>
  </si>
  <si>
    <t>000 1 11 00000 00 0000 000</t>
  </si>
  <si>
    <t>000 1 11 09000 00 0000 120</t>
  </si>
  <si>
    <t>000 1 11 09040 00 0000 120</t>
  </si>
  <si>
    <t>000 2 00 00000 00 0000 000</t>
  </si>
  <si>
    <t>000 2 02 00000 00 0000 000</t>
  </si>
  <si>
    <t>000 2 02 10000 00 0000 150</t>
  </si>
  <si>
    <t>000 2 02 15001 00 0000 150</t>
  </si>
  <si>
    <t>000 2 02 30000 00 0000 150</t>
  </si>
  <si>
    <t>000 2 02 30024 00 0000 150</t>
  </si>
  <si>
    <t>000 2 02 35118 00 0000 150</t>
  </si>
  <si>
    <t>000 2 02 40000 00 0000 150</t>
  </si>
  <si>
    <t>000 2 02 40014 00 0000 150</t>
  </si>
  <si>
    <t>000 2 02 49999 00 0000 150</t>
  </si>
  <si>
    <t>ИТОГО РАСХОДОВ</t>
  </si>
  <si>
    <t>330</t>
  </si>
  <si>
    <t>01</t>
  </si>
  <si>
    <t>02</t>
  </si>
  <si>
    <t>03</t>
  </si>
  <si>
    <t>04</t>
  </si>
  <si>
    <t>05</t>
  </si>
  <si>
    <t>06</t>
  </si>
  <si>
    <t>08</t>
  </si>
  <si>
    <t>09</t>
  </si>
  <si>
    <t>10</t>
  </si>
  <si>
    <t>наименование</t>
  </si>
  <si>
    <t>код главы</t>
  </si>
  <si>
    <t>раздел</t>
  </si>
  <si>
    <t>подраздел</t>
  </si>
  <si>
    <t>целевая статья</t>
  </si>
  <si>
    <t>вид расходов</t>
  </si>
  <si>
    <t>Распределение бюджетных ассигнований  по разделам, подразделам, целевым статьям (муниципальным программам и непрограммным направлениям деятельности) и группам видов расходов бюджетов в ведомственной структуре расходов местного бюджета на 2023 год</t>
  </si>
  <si>
    <t>тыс. руб.</t>
  </si>
  <si>
    <t>Доходы местного бюджета на 2023 год</t>
  </si>
  <si>
    <t xml:space="preserve">  Социальное обеспечение населения</t>
  </si>
  <si>
    <t xml:space="preserve">Распределение бюджетных ассигнований по разделам и подразделам классификации расходов бюджетов на 2023 год   </t>
  </si>
  <si>
    <t>наименование показателя</t>
  </si>
  <si>
    <t>код бюджетной классификации источников внутреннего финансирования дефицитов бюджета</t>
  </si>
  <si>
    <t>330 01 00 00 00 00 0000 000</t>
  </si>
  <si>
    <t>330 01 05 00 00 00 0000 000</t>
  </si>
  <si>
    <t>330 01 05 00 00 00 0000 500</t>
  </si>
  <si>
    <t>330 01 05 00 00 00 0000 600</t>
  </si>
  <si>
    <t>Источники финансирования дефицита местного бюджета на 2023 год</t>
  </si>
  <si>
    <t>Приложение 1</t>
  </si>
  <si>
    <t>от "00" декабря 2022 года №00</t>
  </si>
  <si>
    <t>Приложение 2</t>
  </si>
  <si>
    <t>Приложение 3</t>
  </si>
  <si>
    <t>Приложение 4</t>
  </si>
  <si>
    <t xml:space="preserve">  Источники внутреннего финансирования дефицита бюджета</t>
  </si>
  <si>
    <t>к Решению Совета депутатов Сельского поселения "Андегский сельсовет" ЗР НАО</t>
  </si>
  <si>
    <t xml:space="preserve">  Осуществление органами местного самоуправления отдельных государственных полномочий Ненецкого автономного округа в сфере административных правонарушений</t>
  </si>
  <si>
    <t xml:space="preserve">  Глава Сельского поселения</t>
  </si>
  <si>
    <t>91 0 00 00000</t>
  </si>
  <si>
    <t>91 0 00 91010</t>
  </si>
  <si>
    <t>100</t>
  </si>
  <si>
    <t xml:space="preserve">  Муниципальная программа "Развитие административной системы местного самоуправления муниципального района "Заполярный район" на 2017-2025 годы"</t>
  </si>
  <si>
    <t>31 0 00 00000</t>
  </si>
  <si>
    <t xml:space="preserve">  Подпрограмма 6 "Возмещение части затрат органов местного самоуправления поселений Ненецкого автономного округа"</t>
  </si>
  <si>
    <t>31 6 00 00000</t>
  </si>
  <si>
    <t>31 6 00 89220</t>
  </si>
  <si>
    <t>200</t>
  </si>
  <si>
    <t>Администрация Сельского поселения</t>
  </si>
  <si>
    <t>93 0 00 00000</t>
  </si>
  <si>
    <t>93 0 00 91010</t>
  </si>
  <si>
    <t>800</t>
  </si>
  <si>
    <t xml:space="preserve">  Другие непрограммные расходы</t>
  </si>
  <si>
    <t>98 0 00 00000</t>
  </si>
  <si>
    <t>98 0 00 99110</t>
  </si>
  <si>
    <t>500</t>
  </si>
  <si>
    <t>11</t>
  </si>
  <si>
    <t>90 0 00 00000</t>
  </si>
  <si>
    <t>90 0 00 90010</t>
  </si>
  <si>
    <t>13</t>
  </si>
  <si>
    <t xml:space="preserve">  Муниципальная программа "Развитие транспортной инфраструктуры муниципального района "Заполярный район" на 2021-2030 годы"</t>
  </si>
  <si>
    <t>39 0 00 00000</t>
  </si>
  <si>
    <t>39 0 00 89290</t>
  </si>
  <si>
    <t xml:space="preserve">  Муниципальная программа "Управление муниципальным имуществом муниципального района "Заполярный район" на 2022-2030 годы"</t>
  </si>
  <si>
    <t>42 0 00 00000</t>
  </si>
  <si>
    <t>42 0 00 89210</t>
  </si>
  <si>
    <t xml:space="preserve">  Выполнение переданных государственных полномочий</t>
  </si>
  <si>
    <t>95 0 00 00000</t>
  </si>
  <si>
    <t>95 0 00 79210</t>
  </si>
  <si>
    <t>95 0 00 51180</t>
  </si>
  <si>
    <t xml:space="preserve">  Муниципальная программа "Безопасность на территории муниципального района "Заполярный район" на 2019-2023 годы"</t>
  </si>
  <si>
    <t>33 0 00 00000</t>
  </si>
  <si>
    <t>33 0 00 89240</t>
  </si>
  <si>
    <t>14</t>
  </si>
  <si>
    <t xml:space="preserve">  Муниципальная программа "Развитие коммунальной инфраструктуры муниципального района «Заполярный район» на 2020-2030 годы"</t>
  </si>
  <si>
    <t>36 0 00 00000</t>
  </si>
  <si>
    <t>36 0 00 89260</t>
  </si>
  <si>
    <t xml:space="preserve">  Муниципальная программа "Развитие социальной инфраструктуры и создание комфортных условий проживания на территории муниципального района "Заполярный район" на 2021-2030 годы"</t>
  </si>
  <si>
    <t>32 0 00 00000</t>
  </si>
  <si>
    <t>32 0 00 89230</t>
  </si>
  <si>
    <t>98 0 00 89140</t>
  </si>
  <si>
    <t>300</t>
  </si>
  <si>
    <t xml:space="preserve">  Субвенции местным бюджетам на осуществление государственного полномочия Ненецкого автономного округа по предоставлению единовременной выплаты пенсионерам на капитальный ремонт находящегося в их собственности жилого помещения</t>
  </si>
  <si>
    <t>95 0 00 79250</t>
  </si>
</sst>
</file>

<file path=xl/styles.xml><?xml version="1.0" encoding="utf-8"?>
<styleSheet xmlns="http://schemas.openxmlformats.org/spreadsheetml/2006/main">
  <numFmts count="3">
    <numFmt numFmtId="164" formatCode="dd\.mm\.yyyy"/>
    <numFmt numFmtId="165" formatCode="#,##0.00_ ;\-#,##0.00"/>
    <numFmt numFmtId="166" formatCode="#,##0.0"/>
  </numFmts>
  <fonts count="29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i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0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center"/>
    </xf>
    <xf numFmtId="0" fontId="7" fillId="0" borderId="1">
      <alignment horizontal="left"/>
    </xf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8" fillId="0" borderId="1"/>
    <xf numFmtId="0" fontId="6" fillId="0" borderId="2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0" fillId="0" borderId="1"/>
    <xf numFmtId="0" fontId="1" fillId="0" borderId="13">
      <alignment horizontal="left"/>
    </xf>
  </cellStyleXfs>
  <cellXfs count="54">
    <xf numFmtId="0" fontId="0" fillId="0" borderId="0" xfId="0"/>
    <xf numFmtId="0" fontId="15" fillId="0" borderId="0" xfId="0" applyFont="1" applyProtection="1">
      <protection locked="0"/>
    </xf>
    <xf numFmtId="49" fontId="16" fillId="0" borderId="34" xfId="38" applyNumberFormat="1" applyFont="1" applyBorder="1" applyProtection="1">
      <alignment horizontal="center"/>
    </xf>
    <xf numFmtId="0" fontId="16" fillId="0" borderId="34" xfId="36" applyNumberFormat="1" applyFont="1" applyBorder="1" applyAlignment="1" applyProtection="1">
      <alignment horizontal="left" wrapText="1"/>
    </xf>
    <xf numFmtId="0" fontId="17" fillId="0" borderId="0" xfId="0" applyFont="1" applyProtection="1">
      <protection locked="0"/>
    </xf>
    <xf numFmtId="0" fontId="18" fillId="0" borderId="34" xfId="44" applyNumberFormat="1" applyFont="1" applyBorder="1" applyAlignment="1" applyProtection="1">
      <alignment horizontal="left" wrapText="1"/>
    </xf>
    <xf numFmtId="0" fontId="14" fillId="0" borderId="34" xfId="44" applyNumberFormat="1" applyFont="1" applyBorder="1" applyAlignment="1" applyProtection="1">
      <alignment horizontal="left" wrapText="1"/>
    </xf>
    <xf numFmtId="0" fontId="19" fillId="0" borderId="0" xfId="0" applyFont="1" applyProtection="1">
      <protection locked="0"/>
    </xf>
    <xf numFmtId="0" fontId="14" fillId="0" borderId="1" xfId="14" applyNumberFormat="1" applyFont="1" applyProtection="1"/>
    <xf numFmtId="0" fontId="16" fillId="0" borderId="34" xfId="36" applyNumberFormat="1" applyFont="1" applyBorder="1" applyProtection="1">
      <alignment horizontal="left" wrapText="1"/>
    </xf>
    <xf numFmtId="49" fontId="18" fillId="0" borderId="34" xfId="61" applyNumberFormat="1" applyFont="1" applyBorder="1" applyProtection="1">
      <alignment horizontal="center" wrapText="1"/>
    </xf>
    <xf numFmtId="0" fontId="18" fillId="0" borderId="34" xfId="59" applyNumberFormat="1" applyFont="1" applyBorder="1" applyProtection="1">
      <alignment horizontal="left" wrapText="1"/>
    </xf>
    <xf numFmtId="0" fontId="13" fillId="0" borderId="34" xfId="29" applyFont="1" applyBorder="1" applyAlignment="1">
      <alignment horizontal="center" vertical="center" wrapText="1"/>
    </xf>
    <xf numFmtId="49" fontId="13" fillId="0" borderId="34" xfId="30" applyFont="1" applyBorder="1" applyAlignment="1">
      <alignment horizontal="center" vertical="center" wrapText="1"/>
    </xf>
    <xf numFmtId="0" fontId="21" fillId="0" borderId="0" xfId="0" applyFont="1" applyProtection="1"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0" fillId="0" borderId="34" xfId="0" applyFont="1" applyBorder="1" applyAlignment="1" applyProtection="1">
      <alignment horizontal="center" vertical="center"/>
      <protection locked="0"/>
    </xf>
    <xf numFmtId="0" fontId="20" fillId="0" borderId="34" xfId="0" applyFont="1" applyBorder="1" applyAlignment="1" applyProtection="1">
      <alignment horizontal="center" vertical="center" textRotation="90"/>
      <protection locked="0"/>
    </xf>
    <xf numFmtId="0" fontId="22" fillId="0" borderId="0" xfId="0" applyFont="1" applyProtection="1">
      <protection locked="0"/>
    </xf>
    <xf numFmtId="0" fontId="23" fillId="0" borderId="0" xfId="0" applyFont="1" applyProtection="1">
      <protection locked="0"/>
    </xf>
    <xf numFmtId="0" fontId="24" fillId="0" borderId="0" xfId="0" applyFont="1" applyAlignment="1" applyProtection="1">
      <alignment horizontal="right"/>
      <protection locked="0"/>
    </xf>
    <xf numFmtId="166" fontId="25" fillId="0" borderId="34" xfId="39" applyNumberFormat="1" applyFont="1" applyBorder="1" applyProtection="1">
      <alignment horizontal="right" shrinkToFit="1"/>
    </xf>
    <xf numFmtId="166" fontId="26" fillId="0" borderId="34" xfId="62" applyNumberFormat="1" applyFont="1" applyBorder="1" applyProtection="1">
      <alignment horizontal="right" wrapText="1"/>
    </xf>
    <xf numFmtId="166" fontId="27" fillId="0" borderId="34" xfId="62" applyNumberFormat="1" applyFont="1" applyBorder="1" applyProtection="1">
      <alignment horizontal="right" wrapText="1"/>
    </xf>
    <xf numFmtId="0" fontId="14" fillId="0" borderId="1" xfId="77" applyNumberFormat="1" applyFont="1" applyBorder="1" applyProtection="1">
      <alignment horizontal="left"/>
    </xf>
    <xf numFmtId="0" fontId="14" fillId="0" borderId="1" xfId="79" applyNumberFormat="1" applyFont="1" applyBorder="1" applyProtection="1">
      <alignment horizontal="center" shrinkToFit="1"/>
    </xf>
    <xf numFmtId="0" fontId="13" fillId="0" borderId="34" xfId="29" applyNumberFormat="1" applyFont="1" applyBorder="1" applyAlignment="1" applyProtection="1">
      <alignment horizontal="center" vertical="center" wrapText="1"/>
    </xf>
    <xf numFmtId="49" fontId="14" fillId="0" borderId="34" xfId="87" applyNumberFormat="1" applyFont="1" applyBorder="1" applyAlignment="1" applyProtection="1">
      <alignment horizontal="center"/>
    </xf>
    <xf numFmtId="49" fontId="14" fillId="0" borderId="34" xfId="99" applyNumberFormat="1" applyFont="1" applyBorder="1" applyAlignment="1" applyProtection="1">
      <alignment horizontal="center" shrinkToFit="1"/>
    </xf>
    <xf numFmtId="49" fontId="18" fillId="0" borderId="34" xfId="84" applyNumberFormat="1" applyFont="1" applyBorder="1" applyAlignment="1" applyProtection="1">
      <alignment horizontal="center"/>
    </xf>
    <xf numFmtId="49" fontId="18" fillId="0" borderId="34" xfId="87" applyNumberFormat="1" applyFont="1" applyBorder="1" applyAlignment="1" applyProtection="1">
      <alignment horizontal="center"/>
    </xf>
    <xf numFmtId="0" fontId="24" fillId="0" borderId="0" xfId="0" applyFont="1" applyProtection="1">
      <protection locked="0"/>
    </xf>
    <xf numFmtId="49" fontId="18" fillId="0" borderId="34" xfId="99" applyNumberFormat="1" applyFont="1" applyBorder="1" applyAlignment="1" applyProtection="1">
      <alignment horizontal="center" shrinkToFit="1"/>
    </xf>
    <xf numFmtId="0" fontId="18" fillId="0" borderId="34" xfId="65" applyNumberFormat="1" applyFont="1" applyBorder="1" applyAlignment="1" applyProtection="1">
      <alignment horizontal="left" wrapText="1"/>
    </xf>
    <xf numFmtId="166" fontId="26" fillId="0" borderId="34" xfId="39" applyNumberFormat="1" applyFont="1" applyBorder="1" applyAlignment="1" applyProtection="1">
      <alignment horizontal="right" shrinkToFit="1"/>
    </xf>
    <xf numFmtId="0" fontId="14" fillId="2" borderId="34" xfId="97" applyNumberFormat="1" applyFont="1" applyBorder="1" applyAlignment="1" applyProtection="1">
      <alignment horizontal="left" wrapText="1"/>
    </xf>
    <xf numFmtId="166" fontId="27" fillId="0" borderId="34" xfId="91" applyNumberFormat="1" applyFont="1" applyBorder="1" applyAlignment="1" applyProtection="1">
      <alignment horizontal="right" shrinkToFit="1"/>
    </xf>
    <xf numFmtId="0" fontId="18" fillId="0" borderId="34" xfId="59" applyNumberFormat="1" applyFont="1" applyBorder="1" applyAlignment="1" applyProtection="1">
      <alignment horizontal="left" wrapText="1"/>
    </xf>
    <xf numFmtId="166" fontId="26" fillId="0" borderId="34" xfId="91" applyNumberFormat="1" applyFont="1" applyBorder="1" applyAlignment="1" applyProtection="1">
      <alignment horizontal="right" shrinkToFit="1"/>
    </xf>
    <xf numFmtId="0" fontId="14" fillId="0" borderId="34" xfId="59" applyNumberFormat="1" applyFont="1" applyBorder="1" applyAlignment="1" applyProtection="1">
      <alignment horizontal="left" wrapText="1"/>
    </xf>
    <xf numFmtId="49" fontId="16" fillId="0" borderId="34" xfId="38" applyNumberFormat="1" applyFont="1" applyBorder="1" applyAlignment="1" applyProtection="1">
      <alignment horizontal="center"/>
    </xf>
    <xf numFmtId="166" fontId="25" fillId="0" borderId="34" xfId="39" applyNumberFormat="1" applyFont="1" applyBorder="1" applyAlignment="1" applyProtection="1">
      <alignment horizontal="right" shrinkToFit="1"/>
    </xf>
    <xf numFmtId="49" fontId="18" fillId="0" borderId="34" xfId="46" applyNumberFormat="1" applyFont="1" applyBorder="1" applyAlignment="1" applyProtection="1">
      <alignment horizontal="center"/>
    </xf>
    <xf numFmtId="166" fontId="26" fillId="0" borderId="34" xfId="47" applyNumberFormat="1" applyFont="1" applyBorder="1" applyAlignment="1" applyProtection="1">
      <alignment horizontal="right" shrinkToFit="1"/>
    </xf>
    <xf numFmtId="49" fontId="14" fillId="0" borderId="34" xfId="46" applyNumberFormat="1" applyFont="1" applyBorder="1" applyAlignment="1" applyProtection="1">
      <alignment horizontal="center"/>
    </xf>
    <xf numFmtId="166" fontId="27" fillId="0" borderId="34" xfId="47" applyNumberFormat="1" applyFont="1" applyBorder="1" applyAlignment="1" applyProtection="1">
      <alignment horizontal="right" shrinkToFit="1"/>
    </xf>
    <xf numFmtId="0" fontId="4" fillId="0" borderId="34" xfId="59" applyNumberFormat="1" applyFont="1" applyBorder="1" applyProtection="1">
      <alignment horizontal="left" wrapText="1"/>
    </xf>
    <xf numFmtId="49" fontId="4" fillId="0" borderId="34" xfId="61" applyNumberFormat="1" applyFont="1" applyBorder="1" applyProtection="1">
      <alignment horizontal="center" wrapText="1"/>
    </xf>
    <xf numFmtId="0" fontId="17" fillId="0" borderId="0" xfId="0" applyFont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right"/>
      <protection locked="0"/>
    </xf>
    <xf numFmtId="0" fontId="28" fillId="0" borderId="0" xfId="0" applyFont="1" applyAlignment="1"/>
    <xf numFmtId="0" fontId="21" fillId="0" borderId="0" xfId="0" applyFont="1" applyAlignment="1" applyProtection="1">
      <protection locked="0"/>
    </xf>
    <xf numFmtId="0" fontId="16" fillId="0" borderId="1" xfId="2" applyNumberFormat="1" applyFont="1" applyProtection="1">
      <alignment horizontal="center"/>
    </xf>
    <xf numFmtId="0" fontId="16" fillId="0" borderId="1" xfId="2" applyFont="1">
      <alignment horizontal="center"/>
    </xf>
  </cellXfs>
  <cellStyles count="130">
    <cellStyle name="br" xfId="124"/>
    <cellStyle name="col" xfId="123"/>
    <cellStyle name="st128" xfId="120"/>
    <cellStyle name="style0" xfId="125"/>
    <cellStyle name="td" xfId="126"/>
    <cellStyle name="tr" xfId="122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5"/>
    <cellStyle name="xl124" xfId="110"/>
    <cellStyle name="xl125" xfId="114"/>
    <cellStyle name="xl126" xfId="117"/>
    <cellStyle name="xl127" xfId="119"/>
    <cellStyle name="xl128" xfId="121"/>
    <cellStyle name="xl129" xfId="101"/>
    <cellStyle name="xl130" xfId="106"/>
    <cellStyle name="xl131" xfId="108"/>
    <cellStyle name="xl132" xfId="111"/>
    <cellStyle name="xl133" xfId="112"/>
    <cellStyle name="xl134" xfId="115"/>
    <cellStyle name="xl135" xfId="109"/>
    <cellStyle name="xl136" xfId="118"/>
    <cellStyle name="xl137" xfId="102"/>
    <cellStyle name="xl138" xfId="113"/>
    <cellStyle name="xl139" xfId="103"/>
    <cellStyle name="xl140" xfId="107"/>
    <cellStyle name="xl141" xfId="104"/>
    <cellStyle name="xl142" xfId="116"/>
    <cellStyle name="xl143" xfId="129"/>
    <cellStyle name="xl21" xfId="127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8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2"/>
  <sheetViews>
    <sheetView tabSelected="1" topLeftCell="A22" zoomScaleNormal="100" zoomScaleSheetLayoutView="100" workbookViewId="0">
      <selection activeCell="B13" sqref="B13"/>
    </sheetView>
  </sheetViews>
  <sheetFormatPr defaultRowHeight="15.75"/>
  <cols>
    <col min="1" max="1" width="27.7109375" style="1" customWidth="1"/>
    <col min="2" max="2" width="62.42578125" style="1" customWidth="1"/>
    <col min="3" max="3" width="19.28515625" style="1" customWidth="1"/>
    <col min="4" max="16384" width="9.140625" style="1"/>
  </cols>
  <sheetData>
    <row r="1" spans="1:3" s="31" customFormat="1" ht="12.75">
      <c r="A1" s="49" t="s">
        <v>165</v>
      </c>
      <c r="B1" s="49"/>
      <c r="C1" s="49"/>
    </row>
    <row r="2" spans="1:3" s="31" customFormat="1" ht="12.75">
      <c r="A2" s="49" t="s">
        <v>171</v>
      </c>
      <c r="B2" s="49"/>
      <c r="C2" s="49"/>
    </row>
    <row r="3" spans="1:3" s="31" customFormat="1" ht="12.75">
      <c r="A3" s="49" t="s">
        <v>166</v>
      </c>
      <c r="B3" s="49"/>
      <c r="C3" s="49"/>
    </row>
    <row r="5" spans="1:3" s="4" customFormat="1">
      <c r="A5" s="48" t="s">
        <v>155</v>
      </c>
      <c r="B5" s="48"/>
      <c r="C5" s="48"/>
    </row>
    <row r="6" spans="1:3">
      <c r="C6" s="20" t="s">
        <v>154</v>
      </c>
    </row>
    <row r="7" spans="1:3" s="15" customFormat="1" ht="22.5">
      <c r="A7" s="12" t="s">
        <v>104</v>
      </c>
      <c r="B7" s="12" t="s">
        <v>105</v>
      </c>
      <c r="C7" s="13" t="s">
        <v>106</v>
      </c>
    </row>
    <row r="8" spans="1:3" s="4" customFormat="1" ht="16.5">
      <c r="A8" s="40"/>
      <c r="B8" s="3" t="s">
        <v>107</v>
      </c>
      <c r="C8" s="41">
        <v>21153.7</v>
      </c>
    </row>
    <row r="9" spans="1:3" ht="17.25">
      <c r="A9" s="42" t="s">
        <v>108</v>
      </c>
      <c r="B9" s="5" t="s">
        <v>0</v>
      </c>
      <c r="C9" s="43">
        <v>5974.8</v>
      </c>
    </row>
    <row r="10" spans="1:3" ht="16.5">
      <c r="A10" s="44" t="s">
        <v>109</v>
      </c>
      <c r="B10" s="6" t="s">
        <v>1</v>
      </c>
      <c r="C10" s="45">
        <v>3822.8</v>
      </c>
    </row>
    <row r="11" spans="1:3" ht="16.5">
      <c r="A11" s="44" t="s">
        <v>110</v>
      </c>
      <c r="B11" s="6" t="s">
        <v>2</v>
      </c>
      <c r="C11" s="45">
        <v>3822.8</v>
      </c>
    </row>
    <row r="12" spans="1:3" ht="78.75">
      <c r="A12" s="44" t="s">
        <v>4</v>
      </c>
      <c r="B12" s="6" t="s">
        <v>3</v>
      </c>
      <c r="C12" s="45">
        <v>3659.3</v>
      </c>
    </row>
    <row r="13" spans="1:3" ht="110.25">
      <c r="A13" s="44" t="s">
        <v>6</v>
      </c>
      <c r="B13" s="6" t="s">
        <v>5</v>
      </c>
      <c r="C13" s="45">
        <v>163.5</v>
      </c>
    </row>
    <row r="14" spans="1:3" ht="16.5">
      <c r="A14" s="44" t="s">
        <v>111</v>
      </c>
      <c r="B14" s="6" t="s">
        <v>7</v>
      </c>
      <c r="C14" s="45">
        <v>2129.3000000000002</v>
      </c>
    </row>
    <row r="15" spans="1:3" ht="31.5">
      <c r="A15" s="44" t="s">
        <v>112</v>
      </c>
      <c r="B15" s="6" t="s">
        <v>8</v>
      </c>
      <c r="C15" s="45">
        <v>708.5</v>
      </c>
    </row>
    <row r="16" spans="1:3" ht="31.5">
      <c r="A16" s="44" t="s">
        <v>113</v>
      </c>
      <c r="B16" s="6" t="s">
        <v>9</v>
      </c>
      <c r="C16" s="45">
        <v>708.5</v>
      </c>
    </row>
    <row r="17" spans="1:3" ht="31.5">
      <c r="A17" s="44" t="s">
        <v>10</v>
      </c>
      <c r="B17" s="6" t="s">
        <v>9</v>
      </c>
      <c r="C17" s="45">
        <v>708.5</v>
      </c>
    </row>
    <row r="18" spans="1:3" ht="16.5">
      <c r="A18" s="44" t="s">
        <v>114</v>
      </c>
      <c r="B18" s="6" t="s">
        <v>11</v>
      </c>
      <c r="C18" s="45">
        <v>1420.8</v>
      </c>
    </row>
    <row r="19" spans="1:3" ht="16.5">
      <c r="A19" s="44" t="s">
        <v>12</v>
      </c>
      <c r="B19" s="6" t="s">
        <v>11</v>
      </c>
      <c r="C19" s="45">
        <v>1420.8</v>
      </c>
    </row>
    <row r="20" spans="1:3" ht="16.5">
      <c r="A20" s="44" t="s">
        <v>115</v>
      </c>
      <c r="B20" s="6" t="s">
        <v>13</v>
      </c>
      <c r="C20" s="45">
        <v>22.7</v>
      </c>
    </row>
    <row r="21" spans="1:3" ht="16.5">
      <c r="A21" s="44" t="s">
        <v>116</v>
      </c>
      <c r="B21" s="6" t="s">
        <v>14</v>
      </c>
      <c r="C21" s="45">
        <v>6.5</v>
      </c>
    </row>
    <row r="22" spans="1:3" ht="47.25">
      <c r="A22" s="44" t="s">
        <v>16</v>
      </c>
      <c r="B22" s="6" t="s">
        <v>15</v>
      </c>
      <c r="C22" s="45">
        <v>6.5</v>
      </c>
    </row>
    <row r="23" spans="1:3" ht="16.5">
      <c r="A23" s="44" t="s">
        <v>117</v>
      </c>
      <c r="B23" s="6" t="s">
        <v>17</v>
      </c>
      <c r="C23" s="45">
        <v>16.2</v>
      </c>
    </row>
    <row r="24" spans="1:3" ht="16.5">
      <c r="A24" s="44" t="s">
        <v>118</v>
      </c>
      <c r="B24" s="6" t="s">
        <v>18</v>
      </c>
      <c r="C24" s="45">
        <v>14.2</v>
      </c>
    </row>
    <row r="25" spans="1:3" ht="31.5">
      <c r="A25" s="44" t="s">
        <v>20</v>
      </c>
      <c r="B25" s="6" t="s">
        <v>19</v>
      </c>
      <c r="C25" s="45">
        <v>14.2</v>
      </c>
    </row>
    <row r="26" spans="1:3" ht="16.5">
      <c r="A26" s="44" t="s">
        <v>119</v>
      </c>
      <c r="B26" s="6" t="s">
        <v>21</v>
      </c>
      <c r="C26" s="45">
        <v>2</v>
      </c>
    </row>
    <row r="27" spans="1:3" ht="47.25">
      <c r="A27" s="44" t="s">
        <v>23</v>
      </c>
      <c r="B27" s="6" t="s">
        <v>22</v>
      </c>
      <c r="C27" s="45">
        <v>2</v>
      </c>
    </row>
    <row r="28" spans="1:3" s="7" customFormat="1" ht="17.25">
      <c r="A28" s="42" t="s">
        <v>108</v>
      </c>
      <c r="B28" s="5" t="s">
        <v>0</v>
      </c>
      <c r="C28" s="43">
        <v>191.2</v>
      </c>
    </row>
    <row r="29" spans="1:3" ht="16.5">
      <c r="A29" s="44" t="s">
        <v>120</v>
      </c>
      <c r="B29" s="6" t="s">
        <v>24</v>
      </c>
      <c r="C29" s="45">
        <v>0.8</v>
      </c>
    </row>
    <row r="30" spans="1:3" ht="47.25">
      <c r="A30" s="44" t="s">
        <v>121</v>
      </c>
      <c r="B30" s="6" t="s">
        <v>25</v>
      </c>
      <c r="C30" s="45">
        <v>0.8</v>
      </c>
    </row>
    <row r="31" spans="1:3" ht="78.75">
      <c r="A31" s="44" t="s">
        <v>122</v>
      </c>
      <c r="B31" s="6" t="s">
        <v>26</v>
      </c>
      <c r="C31" s="45">
        <v>0.8</v>
      </c>
    </row>
    <row r="32" spans="1:3" ht="78.75">
      <c r="A32" s="44" t="s">
        <v>27</v>
      </c>
      <c r="B32" s="6" t="s">
        <v>26</v>
      </c>
      <c r="C32" s="45">
        <v>0.8</v>
      </c>
    </row>
    <row r="33" spans="1:3" ht="47.25">
      <c r="A33" s="44" t="s">
        <v>123</v>
      </c>
      <c r="B33" s="6" t="s">
        <v>28</v>
      </c>
      <c r="C33" s="45">
        <v>190.4</v>
      </c>
    </row>
    <row r="34" spans="1:3" ht="94.5">
      <c r="A34" s="44" t="s">
        <v>124</v>
      </c>
      <c r="B34" s="6" t="s">
        <v>29</v>
      </c>
      <c r="C34" s="45">
        <v>190.4</v>
      </c>
    </row>
    <row r="35" spans="1:3" ht="94.5">
      <c r="A35" s="44" t="s">
        <v>125</v>
      </c>
      <c r="B35" s="6" t="s">
        <v>30</v>
      </c>
      <c r="C35" s="45">
        <v>190.4</v>
      </c>
    </row>
    <row r="36" spans="1:3" ht="94.5">
      <c r="A36" s="44" t="s">
        <v>32</v>
      </c>
      <c r="B36" s="6" t="s">
        <v>31</v>
      </c>
      <c r="C36" s="45">
        <v>190.4</v>
      </c>
    </row>
    <row r="37" spans="1:3" s="7" customFormat="1" ht="17.25">
      <c r="A37" s="42" t="s">
        <v>126</v>
      </c>
      <c r="B37" s="5" t="s">
        <v>33</v>
      </c>
      <c r="C37" s="43">
        <v>14987.7</v>
      </c>
    </row>
    <row r="38" spans="1:3" ht="47.25">
      <c r="A38" s="44" t="s">
        <v>127</v>
      </c>
      <c r="B38" s="6" t="s">
        <v>34</v>
      </c>
      <c r="C38" s="45">
        <v>14987.7</v>
      </c>
    </row>
    <row r="39" spans="1:3" ht="31.5">
      <c r="A39" s="44" t="s">
        <v>128</v>
      </c>
      <c r="B39" s="6" t="s">
        <v>35</v>
      </c>
      <c r="C39" s="45">
        <v>551.29999999999995</v>
      </c>
    </row>
    <row r="40" spans="1:3" ht="16.5">
      <c r="A40" s="44" t="s">
        <v>129</v>
      </c>
      <c r="B40" s="6" t="s">
        <v>36</v>
      </c>
      <c r="C40" s="45">
        <v>551.29999999999995</v>
      </c>
    </row>
    <row r="41" spans="1:3" ht="47.25">
      <c r="A41" s="44" t="s">
        <v>38</v>
      </c>
      <c r="B41" s="6" t="s">
        <v>37</v>
      </c>
      <c r="C41" s="45">
        <v>551.29999999999995</v>
      </c>
    </row>
    <row r="42" spans="1:3" ht="31.5">
      <c r="A42" s="44" t="s">
        <v>130</v>
      </c>
      <c r="B42" s="6" t="s">
        <v>39</v>
      </c>
      <c r="C42" s="45">
        <v>283.60000000000002</v>
      </c>
    </row>
    <row r="43" spans="1:3" ht="47.25">
      <c r="A43" s="44" t="s">
        <v>131</v>
      </c>
      <c r="B43" s="6" t="s">
        <v>40</v>
      </c>
      <c r="C43" s="45">
        <v>218.7</v>
      </c>
    </row>
    <row r="44" spans="1:3" ht="47.25">
      <c r="A44" s="44" t="s">
        <v>42</v>
      </c>
      <c r="B44" s="6" t="s">
        <v>41</v>
      </c>
      <c r="C44" s="45">
        <v>218.7</v>
      </c>
    </row>
    <row r="45" spans="1:3" ht="47.25">
      <c r="A45" s="44" t="s">
        <v>132</v>
      </c>
      <c r="B45" s="6" t="s">
        <v>43</v>
      </c>
      <c r="C45" s="45">
        <v>64.900000000000006</v>
      </c>
    </row>
    <row r="46" spans="1:3" ht="63">
      <c r="A46" s="44" t="s">
        <v>45</v>
      </c>
      <c r="B46" s="6" t="s">
        <v>44</v>
      </c>
      <c r="C46" s="45">
        <v>64.900000000000006</v>
      </c>
    </row>
    <row r="47" spans="1:3" ht="16.5">
      <c r="A47" s="44" t="s">
        <v>133</v>
      </c>
      <c r="B47" s="6" t="s">
        <v>46</v>
      </c>
      <c r="C47" s="45">
        <v>14152.8</v>
      </c>
    </row>
    <row r="48" spans="1:3" ht="63">
      <c r="A48" s="44" t="s">
        <v>134</v>
      </c>
      <c r="B48" s="6" t="s">
        <v>47</v>
      </c>
      <c r="C48" s="45">
        <v>359.3</v>
      </c>
    </row>
    <row r="49" spans="1:3" ht="78.75">
      <c r="A49" s="44" t="s">
        <v>49</v>
      </c>
      <c r="B49" s="6" t="s">
        <v>48</v>
      </c>
      <c r="C49" s="45">
        <v>359.3</v>
      </c>
    </row>
    <row r="50" spans="1:3" ht="31.5">
      <c r="A50" s="44" t="s">
        <v>135</v>
      </c>
      <c r="B50" s="6" t="s">
        <v>50</v>
      </c>
      <c r="C50" s="45">
        <v>13793.5</v>
      </c>
    </row>
    <row r="51" spans="1:3" ht="31.5">
      <c r="A51" s="44" t="s">
        <v>52</v>
      </c>
      <c r="B51" s="6" t="s">
        <v>51</v>
      </c>
      <c r="C51" s="45">
        <v>13793.5</v>
      </c>
    </row>
    <row r="52" spans="1:3" ht="15" customHeight="1">
      <c r="A52" s="8"/>
      <c r="B52" s="8"/>
      <c r="C52" s="8"/>
    </row>
  </sheetData>
  <mergeCells count="4">
    <mergeCell ref="A5:C5"/>
    <mergeCell ref="A1:C1"/>
    <mergeCell ref="A2:C2"/>
    <mergeCell ref="A3:C3"/>
  </mergeCells>
  <pageMargins left="0.70866141732283472" right="0.31496062992125984" top="0.39370078740157483" bottom="0.39370078740157483" header="0" footer="0"/>
  <pageSetup paperSize="9" scale="84" fitToHeight="0" orientation="portrait" r:id="rId1"/>
  <headerFooter>
    <oddHeader>&amp;R&amp;"Bookman Old Style,полужирный"&amp;12ПРОЕКТ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87"/>
  <sheetViews>
    <sheetView topLeftCell="B1" zoomScaleNormal="100" zoomScaleSheetLayoutView="100" workbookViewId="0">
      <selection activeCell="A7" sqref="A7"/>
    </sheetView>
  </sheetViews>
  <sheetFormatPr defaultRowHeight="15"/>
  <cols>
    <col min="1" max="1" width="79.140625" style="14" customWidth="1"/>
    <col min="2" max="4" width="7" style="14" customWidth="1"/>
    <col min="5" max="5" width="17.140625" style="14" customWidth="1"/>
    <col min="6" max="6" width="7" style="14" customWidth="1"/>
    <col min="7" max="7" width="19.28515625" style="14" customWidth="1"/>
    <col min="8" max="16384" width="9.140625" style="14"/>
  </cols>
  <sheetData>
    <row r="1" spans="1:7" s="31" customFormat="1" ht="12.75">
      <c r="A1" s="49" t="s">
        <v>167</v>
      </c>
      <c r="B1" s="49"/>
      <c r="C1" s="49"/>
      <c r="D1" s="50"/>
      <c r="E1" s="50"/>
      <c r="F1" s="50"/>
      <c r="G1" s="50"/>
    </row>
    <row r="2" spans="1:7" s="31" customFormat="1" ht="12.75">
      <c r="A2" s="49" t="s">
        <v>171</v>
      </c>
      <c r="B2" s="49"/>
      <c r="C2" s="49"/>
      <c r="D2" s="50"/>
      <c r="E2" s="50"/>
      <c r="F2" s="50"/>
      <c r="G2" s="50"/>
    </row>
    <row r="3" spans="1:7" s="31" customFormat="1" ht="12.75">
      <c r="A3" s="49" t="s">
        <v>166</v>
      </c>
      <c r="B3" s="49"/>
      <c r="C3" s="49"/>
      <c r="D3" s="50"/>
      <c r="E3" s="50"/>
      <c r="F3" s="50"/>
      <c r="G3" s="50"/>
    </row>
    <row r="5" spans="1:7" s="18" customFormat="1" ht="47.25" customHeight="1">
      <c r="A5" s="48" t="s">
        <v>153</v>
      </c>
      <c r="B5" s="48"/>
      <c r="C5" s="48"/>
      <c r="D5" s="48"/>
      <c r="E5" s="48"/>
      <c r="F5" s="48"/>
      <c r="G5" s="48"/>
    </row>
    <row r="6" spans="1:7">
      <c r="G6" s="20" t="s">
        <v>154</v>
      </c>
    </row>
    <row r="7" spans="1:7" s="15" customFormat="1" ht="52.5">
      <c r="A7" s="16" t="s">
        <v>147</v>
      </c>
      <c r="B7" s="17" t="s">
        <v>148</v>
      </c>
      <c r="C7" s="17" t="s">
        <v>149</v>
      </c>
      <c r="D7" s="17" t="s">
        <v>150</v>
      </c>
      <c r="E7" s="16" t="s">
        <v>151</v>
      </c>
      <c r="F7" s="17" t="s">
        <v>152</v>
      </c>
      <c r="G7" s="16" t="s">
        <v>106</v>
      </c>
    </row>
    <row r="8" spans="1:7" s="18" customFormat="1" ht="16.5">
      <c r="A8" s="9" t="s">
        <v>136</v>
      </c>
      <c r="B8" s="2"/>
      <c r="C8" s="2"/>
      <c r="D8" s="2"/>
      <c r="E8" s="2"/>
      <c r="F8" s="2"/>
      <c r="G8" s="21">
        <v>21770.1</v>
      </c>
    </row>
    <row r="9" spans="1:7" s="19" customFormat="1" ht="17.25">
      <c r="A9" s="11" t="s">
        <v>53</v>
      </c>
      <c r="B9" s="10" t="s">
        <v>137</v>
      </c>
      <c r="C9" s="10" t="s">
        <v>138</v>
      </c>
      <c r="D9" s="10"/>
      <c r="E9" s="10"/>
      <c r="F9" s="10"/>
      <c r="G9" s="22">
        <v>15211</v>
      </c>
    </row>
    <row r="10" spans="1:7" ht="31.5">
      <c r="A10" s="46" t="s">
        <v>54</v>
      </c>
      <c r="B10" s="47" t="s">
        <v>137</v>
      </c>
      <c r="C10" s="47" t="s">
        <v>138</v>
      </c>
      <c r="D10" s="47" t="s">
        <v>139</v>
      </c>
      <c r="E10" s="47"/>
      <c r="F10" s="47"/>
      <c r="G10" s="23">
        <v>2858.7</v>
      </c>
    </row>
    <row r="11" spans="1:7" ht="16.5">
      <c r="A11" s="46" t="s">
        <v>173</v>
      </c>
      <c r="B11" s="47" t="s">
        <v>137</v>
      </c>
      <c r="C11" s="47" t="s">
        <v>138</v>
      </c>
      <c r="D11" s="47" t="s">
        <v>139</v>
      </c>
      <c r="E11" s="47" t="s">
        <v>174</v>
      </c>
      <c r="F11" s="47"/>
      <c r="G11" s="23">
        <v>2858.7</v>
      </c>
    </row>
    <row r="12" spans="1:7" ht="31.5">
      <c r="A12" s="46" t="s">
        <v>55</v>
      </c>
      <c r="B12" s="47" t="s">
        <v>137</v>
      </c>
      <c r="C12" s="47" t="s">
        <v>138</v>
      </c>
      <c r="D12" s="47" t="s">
        <v>139</v>
      </c>
      <c r="E12" s="47" t="s">
        <v>175</v>
      </c>
      <c r="F12" s="47"/>
      <c r="G12" s="23">
        <v>2858.7</v>
      </c>
    </row>
    <row r="13" spans="1:7" ht="47.25">
      <c r="A13" s="46" t="s">
        <v>56</v>
      </c>
      <c r="B13" s="47" t="s">
        <v>137</v>
      </c>
      <c r="C13" s="47" t="s">
        <v>138</v>
      </c>
      <c r="D13" s="47" t="s">
        <v>139</v>
      </c>
      <c r="E13" s="47" t="s">
        <v>175</v>
      </c>
      <c r="F13" s="47" t="s">
        <v>176</v>
      </c>
      <c r="G13" s="23">
        <v>2858.7</v>
      </c>
    </row>
    <row r="14" spans="1:7" ht="47.25">
      <c r="A14" s="46" t="s">
        <v>57</v>
      </c>
      <c r="B14" s="47" t="s">
        <v>137</v>
      </c>
      <c r="C14" s="47" t="s">
        <v>138</v>
      </c>
      <c r="D14" s="47" t="s">
        <v>141</v>
      </c>
      <c r="E14" s="47"/>
      <c r="F14" s="47"/>
      <c r="G14" s="23">
        <v>11637.8</v>
      </c>
    </row>
    <row r="15" spans="1:7" ht="47.25">
      <c r="A15" s="46" t="s">
        <v>177</v>
      </c>
      <c r="B15" s="47" t="s">
        <v>137</v>
      </c>
      <c r="C15" s="47" t="s">
        <v>138</v>
      </c>
      <c r="D15" s="47" t="s">
        <v>141</v>
      </c>
      <c r="E15" s="47" t="s">
        <v>178</v>
      </c>
      <c r="F15" s="47"/>
      <c r="G15" s="23">
        <v>5037</v>
      </c>
    </row>
    <row r="16" spans="1:7" ht="31.5">
      <c r="A16" s="46" t="s">
        <v>179</v>
      </c>
      <c r="B16" s="47" t="s">
        <v>137</v>
      </c>
      <c r="C16" s="47" t="s">
        <v>138</v>
      </c>
      <c r="D16" s="47" t="s">
        <v>141</v>
      </c>
      <c r="E16" s="47" t="s">
        <v>180</v>
      </c>
      <c r="F16" s="47"/>
      <c r="G16" s="23">
        <v>5037</v>
      </c>
    </row>
    <row r="17" spans="1:7" ht="47.25">
      <c r="A17" s="46" t="s">
        <v>58</v>
      </c>
      <c r="B17" s="47" t="s">
        <v>137</v>
      </c>
      <c r="C17" s="47" t="s">
        <v>138</v>
      </c>
      <c r="D17" s="47" t="s">
        <v>141</v>
      </c>
      <c r="E17" s="47" t="s">
        <v>181</v>
      </c>
      <c r="F17" s="47"/>
      <c r="G17" s="23">
        <v>5037</v>
      </c>
    </row>
    <row r="18" spans="1:7" ht="31.5">
      <c r="A18" s="46" t="s">
        <v>59</v>
      </c>
      <c r="B18" s="47" t="s">
        <v>137</v>
      </c>
      <c r="C18" s="47" t="s">
        <v>138</v>
      </c>
      <c r="D18" s="47" t="s">
        <v>141</v>
      </c>
      <c r="E18" s="47" t="s">
        <v>181</v>
      </c>
      <c r="F18" s="47" t="s">
        <v>182</v>
      </c>
      <c r="G18" s="23">
        <v>5037</v>
      </c>
    </row>
    <row r="19" spans="1:7" ht="16.5">
      <c r="A19" s="46" t="s">
        <v>183</v>
      </c>
      <c r="B19" s="47" t="s">
        <v>137</v>
      </c>
      <c r="C19" s="47" t="s">
        <v>138</v>
      </c>
      <c r="D19" s="47" t="s">
        <v>141</v>
      </c>
      <c r="E19" s="47" t="s">
        <v>184</v>
      </c>
      <c r="F19" s="47"/>
      <c r="G19" s="23">
        <v>6600.8</v>
      </c>
    </row>
    <row r="20" spans="1:7" ht="31.5">
      <c r="A20" s="46" t="s">
        <v>55</v>
      </c>
      <c r="B20" s="47" t="s">
        <v>137</v>
      </c>
      <c r="C20" s="47" t="s">
        <v>138</v>
      </c>
      <c r="D20" s="47" t="s">
        <v>141</v>
      </c>
      <c r="E20" s="47" t="s">
        <v>185</v>
      </c>
      <c r="F20" s="47"/>
      <c r="G20" s="23">
        <v>6600.8</v>
      </c>
    </row>
    <row r="21" spans="1:7" ht="47.25">
      <c r="A21" s="46" t="s">
        <v>56</v>
      </c>
      <c r="B21" s="47" t="s">
        <v>137</v>
      </c>
      <c r="C21" s="47" t="s">
        <v>138</v>
      </c>
      <c r="D21" s="47" t="s">
        <v>141</v>
      </c>
      <c r="E21" s="47" t="s">
        <v>185</v>
      </c>
      <c r="F21" s="47" t="s">
        <v>176</v>
      </c>
      <c r="G21" s="23">
        <v>6162.3</v>
      </c>
    </row>
    <row r="22" spans="1:7" ht="31.5">
      <c r="A22" s="46" t="s">
        <v>59</v>
      </c>
      <c r="B22" s="47" t="s">
        <v>137</v>
      </c>
      <c r="C22" s="47" t="s">
        <v>138</v>
      </c>
      <c r="D22" s="47" t="s">
        <v>141</v>
      </c>
      <c r="E22" s="47" t="s">
        <v>185</v>
      </c>
      <c r="F22" s="47" t="s">
        <v>182</v>
      </c>
      <c r="G22" s="23">
        <v>412.3</v>
      </c>
    </row>
    <row r="23" spans="1:7" ht="16.5">
      <c r="A23" s="46" t="s">
        <v>60</v>
      </c>
      <c r="B23" s="47" t="s">
        <v>137</v>
      </c>
      <c r="C23" s="47" t="s">
        <v>138</v>
      </c>
      <c r="D23" s="47" t="s">
        <v>141</v>
      </c>
      <c r="E23" s="47" t="s">
        <v>185</v>
      </c>
      <c r="F23" s="47" t="s">
        <v>186</v>
      </c>
      <c r="G23" s="23">
        <v>26.2</v>
      </c>
    </row>
    <row r="24" spans="1:7" ht="31.5">
      <c r="A24" s="46" t="s">
        <v>61</v>
      </c>
      <c r="B24" s="47" t="s">
        <v>137</v>
      </c>
      <c r="C24" s="47" t="s">
        <v>138</v>
      </c>
      <c r="D24" s="47" t="s">
        <v>143</v>
      </c>
      <c r="E24" s="47"/>
      <c r="F24" s="47"/>
      <c r="G24" s="23">
        <v>528.20000000000005</v>
      </c>
    </row>
    <row r="25" spans="1:7" ht="16.5">
      <c r="A25" s="46" t="s">
        <v>187</v>
      </c>
      <c r="B25" s="47" t="s">
        <v>137</v>
      </c>
      <c r="C25" s="47" t="s">
        <v>138</v>
      </c>
      <c r="D25" s="47" t="s">
        <v>143</v>
      </c>
      <c r="E25" s="47" t="s">
        <v>188</v>
      </c>
      <c r="F25" s="47"/>
      <c r="G25" s="23">
        <v>528.20000000000005</v>
      </c>
    </row>
    <row r="26" spans="1:7" ht="78.75">
      <c r="A26" s="46" t="s">
        <v>62</v>
      </c>
      <c r="B26" s="47" t="s">
        <v>137</v>
      </c>
      <c r="C26" s="47" t="s">
        <v>138</v>
      </c>
      <c r="D26" s="47" t="s">
        <v>143</v>
      </c>
      <c r="E26" s="47" t="s">
        <v>189</v>
      </c>
      <c r="F26" s="47"/>
      <c r="G26" s="23">
        <v>528.20000000000005</v>
      </c>
    </row>
    <row r="27" spans="1:7" ht="16.5">
      <c r="A27" s="46" t="s">
        <v>63</v>
      </c>
      <c r="B27" s="47" t="s">
        <v>137</v>
      </c>
      <c r="C27" s="47" t="s">
        <v>138</v>
      </c>
      <c r="D27" s="47" t="s">
        <v>143</v>
      </c>
      <c r="E27" s="47" t="s">
        <v>189</v>
      </c>
      <c r="F27" s="47" t="s">
        <v>190</v>
      </c>
      <c r="G27" s="23">
        <v>528.20000000000005</v>
      </c>
    </row>
    <row r="28" spans="1:7" ht="16.5">
      <c r="A28" s="46" t="s">
        <v>64</v>
      </c>
      <c r="B28" s="47" t="s">
        <v>137</v>
      </c>
      <c r="C28" s="47" t="s">
        <v>138</v>
      </c>
      <c r="D28" s="47" t="s">
        <v>191</v>
      </c>
      <c r="E28" s="47"/>
      <c r="F28" s="47"/>
      <c r="G28" s="23">
        <v>100</v>
      </c>
    </row>
    <row r="29" spans="1:7" ht="16.5">
      <c r="A29" s="46" t="s">
        <v>65</v>
      </c>
      <c r="B29" s="47" t="s">
        <v>137</v>
      </c>
      <c r="C29" s="47" t="s">
        <v>138</v>
      </c>
      <c r="D29" s="47" t="s">
        <v>191</v>
      </c>
      <c r="E29" s="47" t="s">
        <v>192</v>
      </c>
      <c r="F29" s="47"/>
      <c r="G29" s="23">
        <v>100</v>
      </c>
    </row>
    <row r="30" spans="1:7" ht="16.5">
      <c r="A30" s="46" t="s">
        <v>65</v>
      </c>
      <c r="B30" s="47" t="s">
        <v>137</v>
      </c>
      <c r="C30" s="47" t="s">
        <v>138</v>
      </c>
      <c r="D30" s="47" t="s">
        <v>191</v>
      </c>
      <c r="E30" s="47" t="s">
        <v>193</v>
      </c>
      <c r="F30" s="47"/>
      <c r="G30" s="23">
        <v>100</v>
      </c>
    </row>
    <row r="31" spans="1:7" ht="16.5">
      <c r="A31" s="46" t="s">
        <v>60</v>
      </c>
      <c r="B31" s="47" t="s">
        <v>137</v>
      </c>
      <c r="C31" s="47" t="s">
        <v>138</v>
      </c>
      <c r="D31" s="47" t="s">
        <v>191</v>
      </c>
      <c r="E31" s="47" t="s">
        <v>193</v>
      </c>
      <c r="F31" s="47" t="s">
        <v>186</v>
      </c>
      <c r="G31" s="23">
        <v>100</v>
      </c>
    </row>
    <row r="32" spans="1:7" ht="16.5">
      <c r="A32" s="46" t="s">
        <v>66</v>
      </c>
      <c r="B32" s="47" t="s">
        <v>137</v>
      </c>
      <c r="C32" s="47" t="s">
        <v>138</v>
      </c>
      <c r="D32" s="47" t="s">
        <v>194</v>
      </c>
      <c r="E32" s="47"/>
      <c r="F32" s="47"/>
      <c r="G32" s="23">
        <v>86.3</v>
      </c>
    </row>
    <row r="33" spans="1:7" s="19" customFormat="1" ht="31.5">
      <c r="A33" s="46" t="s">
        <v>195</v>
      </c>
      <c r="B33" s="47" t="s">
        <v>137</v>
      </c>
      <c r="C33" s="47" t="s">
        <v>138</v>
      </c>
      <c r="D33" s="47" t="s">
        <v>194</v>
      </c>
      <c r="E33" s="47" t="s">
        <v>196</v>
      </c>
      <c r="F33" s="47"/>
      <c r="G33" s="23">
        <v>37.1</v>
      </c>
    </row>
    <row r="34" spans="1:7" ht="47.25">
      <c r="A34" s="46" t="s">
        <v>67</v>
      </c>
      <c r="B34" s="47" t="s">
        <v>137</v>
      </c>
      <c r="C34" s="47" t="s">
        <v>138</v>
      </c>
      <c r="D34" s="47" t="s">
        <v>194</v>
      </c>
      <c r="E34" s="47" t="s">
        <v>197</v>
      </c>
      <c r="F34" s="47"/>
      <c r="G34" s="23">
        <v>37.1</v>
      </c>
    </row>
    <row r="35" spans="1:7" ht="31.5">
      <c r="A35" s="46" t="s">
        <v>59</v>
      </c>
      <c r="B35" s="47" t="s">
        <v>137</v>
      </c>
      <c r="C35" s="47" t="s">
        <v>138</v>
      </c>
      <c r="D35" s="47" t="s">
        <v>194</v>
      </c>
      <c r="E35" s="47" t="s">
        <v>197</v>
      </c>
      <c r="F35" s="47" t="s">
        <v>182</v>
      </c>
      <c r="G35" s="23">
        <v>37.1</v>
      </c>
    </row>
    <row r="36" spans="1:7" ht="31.5">
      <c r="A36" s="46" t="s">
        <v>198</v>
      </c>
      <c r="B36" s="47" t="s">
        <v>137</v>
      </c>
      <c r="C36" s="47" t="s">
        <v>138</v>
      </c>
      <c r="D36" s="47" t="s">
        <v>194</v>
      </c>
      <c r="E36" s="47" t="s">
        <v>199</v>
      </c>
      <c r="F36" s="47"/>
      <c r="G36" s="23">
        <v>34.5</v>
      </c>
    </row>
    <row r="37" spans="1:7" s="19" customFormat="1" ht="47.25">
      <c r="A37" s="46" t="s">
        <v>68</v>
      </c>
      <c r="B37" s="47" t="s">
        <v>137</v>
      </c>
      <c r="C37" s="47" t="s">
        <v>138</v>
      </c>
      <c r="D37" s="47" t="s">
        <v>194</v>
      </c>
      <c r="E37" s="47" t="s">
        <v>200</v>
      </c>
      <c r="F37" s="47"/>
      <c r="G37" s="23">
        <v>34.5</v>
      </c>
    </row>
    <row r="38" spans="1:7" ht="31.5">
      <c r="A38" s="46" t="s">
        <v>59</v>
      </c>
      <c r="B38" s="47" t="s">
        <v>137</v>
      </c>
      <c r="C38" s="47" t="s">
        <v>138</v>
      </c>
      <c r="D38" s="47" t="s">
        <v>194</v>
      </c>
      <c r="E38" s="47" t="s">
        <v>200</v>
      </c>
      <c r="F38" s="47" t="s">
        <v>182</v>
      </c>
      <c r="G38" s="23">
        <v>34.5</v>
      </c>
    </row>
    <row r="39" spans="1:7" ht="16.5">
      <c r="A39" s="46" t="s">
        <v>201</v>
      </c>
      <c r="B39" s="47" t="s">
        <v>137</v>
      </c>
      <c r="C39" s="47" t="s">
        <v>138</v>
      </c>
      <c r="D39" s="47" t="s">
        <v>194</v>
      </c>
      <c r="E39" s="47" t="s">
        <v>202</v>
      </c>
      <c r="F39" s="47"/>
      <c r="G39" s="23">
        <v>14.7</v>
      </c>
    </row>
    <row r="40" spans="1:7" ht="47.25">
      <c r="A40" s="46" t="s">
        <v>172</v>
      </c>
      <c r="B40" s="47" t="s">
        <v>137</v>
      </c>
      <c r="C40" s="47" t="s">
        <v>138</v>
      </c>
      <c r="D40" s="47" t="s">
        <v>194</v>
      </c>
      <c r="E40" s="47" t="s">
        <v>203</v>
      </c>
      <c r="F40" s="47"/>
      <c r="G40" s="23">
        <v>14.7</v>
      </c>
    </row>
    <row r="41" spans="1:7" ht="31.5">
      <c r="A41" s="46" t="s">
        <v>59</v>
      </c>
      <c r="B41" s="47" t="s">
        <v>137</v>
      </c>
      <c r="C41" s="47" t="s">
        <v>138</v>
      </c>
      <c r="D41" s="47" t="s">
        <v>194</v>
      </c>
      <c r="E41" s="47" t="s">
        <v>203</v>
      </c>
      <c r="F41" s="47" t="s">
        <v>182</v>
      </c>
      <c r="G41" s="23">
        <v>14.7</v>
      </c>
    </row>
    <row r="42" spans="1:7" ht="17.25">
      <c r="A42" s="11" t="s">
        <v>69</v>
      </c>
      <c r="B42" s="10" t="s">
        <v>137</v>
      </c>
      <c r="C42" s="10" t="s">
        <v>139</v>
      </c>
      <c r="D42" s="10"/>
      <c r="E42" s="10"/>
      <c r="F42" s="10"/>
      <c r="G42" s="22">
        <v>64.900000000000006</v>
      </c>
    </row>
    <row r="43" spans="1:7" ht="16.5">
      <c r="A43" s="46" t="s">
        <v>70</v>
      </c>
      <c r="B43" s="47" t="s">
        <v>137</v>
      </c>
      <c r="C43" s="47" t="s">
        <v>139</v>
      </c>
      <c r="D43" s="47" t="s">
        <v>140</v>
      </c>
      <c r="E43" s="47"/>
      <c r="F43" s="47"/>
      <c r="G43" s="23">
        <v>64.900000000000006</v>
      </c>
    </row>
    <row r="44" spans="1:7" ht="16.5">
      <c r="A44" s="46" t="s">
        <v>201</v>
      </c>
      <c r="B44" s="47" t="s">
        <v>137</v>
      </c>
      <c r="C44" s="47" t="s">
        <v>139</v>
      </c>
      <c r="D44" s="47" t="s">
        <v>140</v>
      </c>
      <c r="E44" s="47" t="s">
        <v>202</v>
      </c>
      <c r="F44" s="47"/>
      <c r="G44" s="23">
        <v>64.900000000000006</v>
      </c>
    </row>
    <row r="45" spans="1:7" ht="31.5">
      <c r="A45" s="46" t="s">
        <v>71</v>
      </c>
      <c r="B45" s="47" t="s">
        <v>137</v>
      </c>
      <c r="C45" s="47" t="s">
        <v>139</v>
      </c>
      <c r="D45" s="47" t="s">
        <v>140</v>
      </c>
      <c r="E45" s="47" t="s">
        <v>204</v>
      </c>
      <c r="F45" s="47"/>
      <c r="G45" s="23">
        <v>64.900000000000006</v>
      </c>
    </row>
    <row r="46" spans="1:7" ht="47.25">
      <c r="A46" s="46" t="s">
        <v>56</v>
      </c>
      <c r="B46" s="47" t="s">
        <v>137</v>
      </c>
      <c r="C46" s="47" t="s">
        <v>139</v>
      </c>
      <c r="D46" s="47" t="s">
        <v>140</v>
      </c>
      <c r="E46" s="47" t="s">
        <v>204</v>
      </c>
      <c r="F46" s="47" t="s">
        <v>176</v>
      </c>
      <c r="G46" s="23">
        <v>64.900000000000006</v>
      </c>
    </row>
    <row r="47" spans="1:7" s="19" customFormat="1" ht="32.25">
      <c r="A47" s="11" t="s">
        <v>72</v>
      </c>
      <c r="B47" s="10" t="s">
        <v>137</v>
      </c>
      <c r="C47" s="10" t="s">
        <v>140</v>
      </c>
      <c r="D47" s="10"/>
      <c r="E47" s="10"/>
      <c r="F47" s="10"/>
      <c r="G47" s="22">
        <v>1851.7</v>
      </c>
    </row>
    <row r="48" spans="1:7" ht="16.5">
      <c r="A48" s="46" t="s">
        <v>73</v>
      </c>
      <c r="B48" s="47" t="s">
        <v>137</v>
      </c>
      <c r="C48" s="47" t="s">
        <v>140</v>
      </c>
      <c r="D48" s="47" t="s">
        <v>145</v>
      </c>
      <c r="E48" s="47"/>
      <c r="F48" s="47"/>
      <c r="G48" s="23">
        <v>1811.6</v>
      </c>
    </row>
    <row r="49" spans="1:7" ht="31.5">
      <c r="A49" s="46" t="s">
        <v>205</v>
      </c>
      <c r="B49" s="47" t="s">
        <v>137</v>
      </c>
      <c r="C49" s="47" t="s">
        <v>140</v>
      </c>
      <c r="D49" s="47" t="s">
        <v>145</v>
      </c>
      <c r="E49" s="47" t="s">
        <v>206</v>
      </c>
      <c r="F49" s="47"/>
      <c r="G49" s="23">
        <v>1811.6</v>
      </c>
    </row>
    <row r="50" spans="1:7" ht="47.25">
      <c r="A50" s="46" t="s">
        <v>74</v>
      </c>
      <c r="B50" s="47" t="s">
        <v>137</v>
      </c>
      <c r="C50" s="47" t="s">
        <v>140</v>
      </c>
      <c r="D50" s="47" t="s">
        <v>145</v>
      </c>
      <c r="E50" s="47" t="s">
        <v>207</v>
      </c>
      <c r="F50" s="47"/>
      <c r="G50" s="23">
        <v>1811.6</v>
      </c>
    </row>
    <row r="51" spans="1:7" s="19" customFormat="1" ht="31.5">
      <c r="A51" s="46" t="s">
        <v>59</v>
      </c>
      <c r="B51" s="47" t="s">
        <v>137</v>
      </c>
      <c r="C51" s="47" t="s">
        <v>140</v>
      </c>
      <c r="D51" s="47" t="s">
        <v>145</v>
      </c>
      <c r="E51" s="47" t="s">
        <v>207</v>
      </c>
      <c r="F51" s="47" t="s">
        <v>182</v>
      </c>
      <c r="G51" s="23">
        <v>1811.6</v>
      </c>
    </row>
    <row r="52" spans="1:7" ht="31.5">
      <c r="A52" s="46" t="s">
        <v>75</v>
      </c>
      <c r="B52" s="47" t="s">
        <v>137</v>
      </c>
      <c r="C52" s="47" t="s">
        <v>140</v>
      </c>
      <c r="D52" s="47" t="s">
        <v>146</v>
      </c>
      <c r="E52" s="47"/>
      <c r="F52" s="47"/>
      <c r="G52" s="23">
        <v>27.5</v>
      </c>
    </row>
    <row r="53" spans="1:7" ht="31.5">
      <c r="A53" s="46" t="s">
        <v>205</v>
      </c>
      <c r="B53" s="47" t="s">
        <v>137</v>
      </c>
      <c r="C53" s="47" t="s">
        <v>140</v>
      </c>
      <c r="D53" s="47" t="s">
        <v>146</v>
      </c>
      <c r="E53" s="47" t="s">
        <v>206</v>
      </c>
      <c r="F53" s="47"/>
      <c r="G53" s="23">
        <v>27.5</v>
      </c>
    </row>
    <row r="54" spans="1:7" ht="47.25">
      <c r="A54" s="46" t="s">
        <v>74</v>
      </c>
      <c r="B54" s="47" t="s">
        <v>137</v>
      </c>
      <c r="C54" s="47" t="s">
        <v>140</v>
      </c>
      <c r="D54" s="47" t="s">
        <v>146</v>
      </c>
      <c r="E54" s="47" t="s">
        <v>207</v>
      </c>
      <c r="F54" s="47"/>
      <c r="G54" s="23">
        <v>27.5</v>
      </c>
    </row>
    <row r="55" spans="1:7" ht="31.5">
      <c r="A55" s="46" t="s">
        <v>59</v>
      </c>
      <c r="B55" s="47" t="s">
        <v>137</v>
      </c>
      <c r="C55" s="47" t="s">
        <v>140</v>
      </c>
      <c r="D55" s="47" t="s">
        <v>146</v>
      </c>
      <c r="E55" s="47" t="s">
        <v>207</v>
      </c>
      <c r="F55" s="47" t="s">
        <v>182</v>
      </c>
      <c r="G55" s="23">
        <v>27.5</v>
      </c>
    </row>
    <row r="56" spans="1:7" ht="31.5">
      <c r="A56" s="46" t="s">
        <v>76</v>
      </c>
      <c r="B56" s="47" t="s">
        <v>137</v>
      </c>
      <c r="C56" s="47" t="s">
        <v>140</v>
      </c>
      <c r="D56" s="47" t="s">
        <v>208</v>
      </c>
      <c r="E56" s="47"/>
      <c r="F56" s="47"/>
      <c r="G56" s="23">
        <v>12.6</v>
      </c>
    </row>
    <row r="57" spans="1:7" ht="31.5">
      <c r="A57" s="46" t="s">
        <v>205</v>
      </c>
      <c r="B57" s="47" t="s">
        <v>137</v>
      </c>
      <c r="C57" s="47" t="s">
        <v>140</v>
      </c>
      <c r="D57" s="47" t="s">
        <v>208</v>
      </c>
      <c r="E57" s="47" t="s">
        <v>206</v>
      </c>
      <c r="F57" s="47"/>
      <c r="G57" s="23">
        <v>12.6</v>
      </c>
    </row>
    <row r="58" spans="1:7" ht="47.25">
      <c r="A58" s="46" t="s">
        <v>74</v>
      </c>
      <c r="B58" s="47" t="s">
        <v>137</v>
      </c>
      <c r="C58" s="47" t="s">
        <v>140</v>
      </c>
      <c r="D58" s="47" t="s">
        <v>208</v>
      </c>
      <c r="E58" s="47" t="s">
        <v>207</v>
      </c>
      <c r="F58" s="47"/>
      <c r="G58" s="23">
        <v>12.6</v>
      </c>
    </row>
    <row r="59" spans="1:7" ht="31.5">
      <c r="A59" s="46" t="s">
        <v>59</v>
      </c>
      <c r="B59" s="47" t="s">
        <v>137</v>
      </c>
      <c r="C59" s="47" t="s">
        <v>140</v>
      </c>
      <c r="D59" s="47" t="s">
        <v>208</v>
      </c>
      <c r="E59" s="47" t="s">
        <v>207</v>
      </c>
      <c r="F59" s="47" t="s">
        <v>182</v>
      </c>
      <c r="G59" s="23">
        <v>12.6</v>
      </c>
    </row>
    <row r="60" spans="1:7" ht="17.25">
      <c r="A60" s="11" t="s">
        <v>77</v>
      </c>
      <c r="B60" s="10" t="s">
        <v>137</v>
      </c>
      <c r="C60" s="10" t="s">
        <v>141</v>
      </c>
      <c r="D60" s="10"/>
      <c r="E60" s="10"/>
      <c r="F60" s="10"/>
      <c r="G60" s="22">
        <v>74.400000000000006</v>
      </c>
    </row>
    <row r="61" spans="1:7" s="19" customFormat="1" ht="16.5">
      <c r="A61" s="46" t="s">
        <v>78</v>
      </c>
      <c r="B61" s="47" t="s">
        <v>137</v>
      </c>
      <c r="C61" s="47" t="s">
        <v>141</v>
      </c>
      <c r="D61" s="47" t="s">
        <v>144</v>
      </c>
      <c r="E61" s="47"/>
      <c r="F61" s="47"/>
      <c r="G61" s="23">
        <v>74.400000000000006</v>
      </c>
    </row>
    <row r="62" spans="1:7" ht="31.5">
      <c r="A62" s="46" t="s">
        <v>195</v>
      </c>
      <c r="B62" s="47" t="s">
        <v>137</v>
      </c>
      <c r="C62" s="47" t="s">
        <v>141</v>
      </c>
      <c r="D62" s="47" t="s">
        <v>144</v>
      </c>
      <c r="E62" s="47" t="s">
        <v>196</v>
      </c>
      <c r="F62" s="47"/>
      <c r="G62" s="23">
        <v>74.400000000000006</v>
      </c>
    </row>
    <row r="63" spans="1:7" ht="47.25">
      <c r="A63" s="46" t="s">
        <v>67</v>
      </c>
      <c r="B63" s="47" t="s">
        <v>137</v>
      </c>
      <c r="C63" s="47" t="s">
        <v>141</v>
      </c>
      <c r="D63" s="47" t="s">
        <v>144</v>
      </c>
      <c r="E63" s="47" t="s">
        <v>197</v>
      </c>
      <c r="F63" s="47"/>
      <c r="G63" s="23">
        <v>74.400000000000006</v>
      </c>
    </row>
    <row r="64" spans="1:7" ht="31.5">
      <c r="A64" s="46" t="s">
        <v>59</v>
      </c>
      <c r="B64" s="47" t="s">
        <v>137</v>
      </c>
      <c r="C64" s="47" t="s">
        <v>141</v>
      </c>
      <c r="D64" s="47" t="s">
        <v>144</v>
      </c>
      <c r="E64" s="47" t="s">
        <v>197</v>
      </c>
      <c r="F64" s="47" t="s">
        <v>182</v>
      </c>
      <c r="G64" s="23">
        <v>74.400000000000006</v>
      </c>
    </row>
    <row r="65" spans="1:7" ht="17.25">
      <c r="A65" s="11" t="s">
        <v>79</v>
      </c>
      <c r="B65" s="10" t="s">
        <v>137</v>
      </c>
      <c r="C65" s="10" t="s">
        <v>142</v>
      </c>
      <c r="D65" s="10"/>
      <c r="E65" s="10"/>
      <c r="F65" s="10"/>
      <c r="G65" s="22">
        <v>2809.2</v>
      </c>
    </row>
    <row r="66" spans="1:7" s="1" customFormat="1" ht="16.5">
      <c r="A66" s="46" t="s">
        <v>80</v>
      </c>
      <c r="B66" s="47" t="s">
        <v>137</v>
      </c>
      <c r="C66" s="47" t="s">
        <v>142</v>
      </c>
      <c r="D66" s="47" t="s">
        <v>139</v>
      </c>
      <c r="E66" s="47"/>
      <c r="F66" s="47"/>
      <c r="G66" s="23">
        <v>250.5</v>
      </c>
    </row>
    <row r="67" spans="1:7" s="1" customFormat="1" ht="31.5">
      <c r="A67" s="46" t="s">
        <v>209</v>
      </c>
      <c r="B67" s="47" t="s">
        <v>137</v>
      </c>
      <c r="C67" s="47" t="s">
        <v>142</v>
      </c>
      <c r="D67" s="47" t="s">
        <v>139</v>
      </c>
      <c r="E67" s="47" t="s">
        <v>210</v>
      </c>
      <c r="F67" s="47"/>
      <c r="G67" s="23">
        <v>250.5</v>
      </c>
    </row>
    <row r="68" spans="1:7" ht="47.25">
      <c r="A68" s="46" t="s">
        <v>81</v>
      </c>
      <c r="B68" s="47" t="s">
        <v>137</v>
      </c>
      <c r="C68" s="47" t="s">
        <v>142</v>
      </c>
      <c r="D68" s="47" t="s">
        <v>139</v>
      </c>
      <c r="E68" s="47" t="s">
        <v>211</v>
      </c>
      <c r="F68" s="47"/>
      <c r="G68" s="23">
        <v>250.5</v>
      </c>
    </row>
    <row r="69" spans="1:7" ht="31.5">
      <c r="A69" s="46" t="s">
        <v>59</v>
      </c>
      <c r="B69" s="47" t="s">
        <v>137</v>
      </c>
      <c r="C69" s="47" t="s">
        <v>142</v>
      </c>
      <c r="D69" s="47" t="s">
        <v>139</v>
      </c>
      <c r="E69" s="47" t="s">
        <v>211</v>
      </c>
      <c r="F69" s="47" t="s">
        <v>182</v>
      </c>
      <c r="G69" s="23">
        <v>250.5</v>
      </c>
    </row>
    <row r="70" spans="1:7" ht="16.5">
      <c r="A70" s="46" t="s">
        <v>82</v>
      </c>
      <c r="B70" s="47" t="s">
        <v>137</v>
      </c>
      <c r="C70" s="47" t="s">
        <v>142</v>
      </c>
      <c r="D70" s="47" t="s">
        <v>140</v>
      </c>
      <c r="E70" s="47"/>
      <c r="F70" s="47"/>
      <c r="G70" s="23">
        <v>2501.6</v>
      </c>
    </row>
    <row r="71" spans="1:7" ht="47.25">
      <c r="A71" s="46" t="s">
        <v>212</v>
      </c>
      <c r="B71" s="47" t="s">
        <v>137</v>
      </c>
      <c r="C71" s="47" t="s">
        <v>142</v>
      </c>
      <c r="D71" s="47" t="s">
        <v>140</v>
      </c>
      <c r="E71" s="47" t="s">
        <v>213</v>
      </c>
      <c r="F71" s="47"/>
      <c r="G71" s="23">
        <v>2501.6</v>
      </c>
    </row>
    <row r="72" spans="1:7" ht="63">
      <c r="A72" s="46" t="s">
        <v>83</v>
      </c>
      <c r="B72" s="47" t="s">
        <v>137</v>
      </c>
      <c r="C72" s="47" t="s">
        <v>142</v>
      </c>
      <c r="D72" s="47" t="s">
        <v>140</v>
      </c>
      <c r="E72" s="47" t="s">
        <v>214</v>
      </c>
      <c r="F72" s="47"/>
      <c r="G72" s="23">
        <v>2501.6</v>
      </c>
    </row>
    <row r="73" spans="1:7" ht="31.5">
      <c r="A73" s="46" t="s">
        <v>59</v>
      </c>
      <c r="B73" s="47" t="s">
        <v>137</v>
      </c>
      <c r="C73" s="47" t="s">
        <v>142</v>
      </c>
      <c r="D73" s="47" t="s">
        <v>140</v>
      </c>
      <c r="E73" s="47" t="s">
        <v>214</v>
      </c>
      <c r="F73" s="47" t="s">
        <v>182</v>
      </c>
      <c r="G73" s="23">
        <v>2501.6</v>
      </c>
    </row>
    <row r="74" spans="1:7" ht="16.5">
      <c r="A74" s="46" t="s">
        <v>84</v>
      </c>
      <c r="B74" s="47" t="s">
        <v>137</v>
      </c>
      <c r="C74" s="47" t="s">
        <v>142</v>
      </c>
      <c r="D74" s="47" t="s">
        <v>142</v>
      </c>
      <c r="E74" s="47"/>
      <c r="F74" s="47"/>
      <c r="G74" s="23">
        <v>57.1</v>
      </c>
    </row>
    <row r="75" spans="1:7" ht="16.5">
      <c r="A75" s="46" t="s">
        <v>187</v>
      </c>
      <c r="B75" s="47" t="s">
        <v>137</v>
      </c>
      <c r="C75" s="47" t="s">
        <v>142</v>
      </c>
      <c r="D75" s="47" t="s">
        <v>142</v>
      </c>
      <c r="E75" s="47" t="s">
        <v>188</v>
      </c>
      <c r="F75" s="47"/>
      <c r="G75" s="23">
        <v>57.1</v>
      </c>
    </row>
    <row r="76" spans="1:7" ht="16.5">
      <c r="A76" s="46" t="s">
        <v>85</v>
      </c>
      <c r="B76" s="47" t="s">
        <v>137</v>
      </c>
      <c r="C76" s="47" t="s">
        <v>142</v>
      </c>
      <c r="D76" s="47" t="s">
        <v>142</v>
      </c>
      <c r="E76" s="47" t="s">
        <v>215</v>
      </c>
      <c r="F76" s="47"/>
      <c r="G76" s="23">
        <v>57.1</v>
      </c>
    </row>
    <row r="77" spans="1:7" ht="31.5">
      <c r="A77" s="46" t="s">
        <v>59</v>
      </c>
      <c r="B77" s="47" t="s">
        <v>137</v>
      </c>
      <c r="C77" s="47" t="s">
        <v>142</v>
      </c>
      <c r="D77" s="47" t="s">
        <v>142</v>
      </c>
      <c r="E77" s="47" t="s">
        <v>215</v>
      </c>
      <c r="F77" s="47" t="s">
        <v>182</v>
      </c>
      <c r="G77" s="23">
        <v>57.1</v>
      </c>
    </row>
    <row r="78" spans="1:7" ht="17.25">
      <c r="A78" s="11" t="s">
        <v>86</v>
      </c>
      <c r="B78" s="10" t="s">
        <v>137</v>
      </c>
      <c r="C78" s="10" t="s">
        <v>146</v>
      </c>
      <c r="D78" s="10"/>
      <c r="E78" s="10"/>
      <c r="F78" s="10"/>
      <c r="G78" s="22">
        <v>1758.9</v>
      </c>
    </row>
    <row r="79" spans="1:7" ht="16.5">
      <c r="A79" s="46" t="s">
        <v>87</v>
      </c>
      <c r="B79" s="47" t="s">
        <v>137</v>
      </c>
      <c r="C79" s="47" t="s">
        <v>146</v>
      </c>
      <c r="D79" s="47" t="s">
        <v>138</v>
      </c>
      <c r="E79" s="47"/>
      <c r="F79" s="47"/>
      <c r="G79" s="23">
        <v>1554.9</v>
      </c>
    </row>
    <row r="80" spans="1:7" ht="47.25">
      <c r="A80" s="46" t="s">
        <v>177</v>
      </c>
      <c r="B80" s="47" t="s">
        <v>137</v>
      </c>
      <c r="C80" s="47" t="s">
        <v>146</v>
      </c>
      <c r="D80" s="47" t="s">
        <v>138</v>
      </c>
      <c r="E80" s="47" t="s">
        <v>178</v>
      </c>
      <c r="F80" s="47"/>
      <c r="G80" s="23">
        <v>1554.9</v>
      </c>
    </row>
    <row r="81" spans="1:7" ht="31.5">
      <c r="A81" s="46" t="s">
        <v>179</v>
      </c>
      <c r="B81" s="47" t="s">
        <v>137</v>
      </c>
      <c r="C81" s="47" t="s">
        <v>146</v>
      </c>
      <c r="D81" s="47" t="s">
        <v>138</v>
      </c>
      <c r="E81" s="47" t="s">
        <v>180</v>
      </c>
      <c r="F81" s="47"/>
      <c r="G81" s="23">
        <v>1554.9</v>
      </c>
    </row>
    <row r="82" spans="1:7" ht="47.25">
      <c r="A82" s="46" t="s">
        <v>58</v>
      </c>
      <c r="B82" s="47" t="s">
        <v>137</v>
      </c>
      <c r="C82" s="47" t="s">
        <v>146</v>
      </c>
      <c r="D82" s="47" t="s">
        <v>138</v>
      </c>
      <c r="E82" s="47" t="s">
        <v>181</v>
      </c>
      <c r="F82" s="47"/>
      <c r="G82" s="23">
        <v>1554.9</v>
      </c>
    </row>
    <row r="83" spans="1:7" ht="16.5">
      <c r="A83" s="46" t="s">
        <v>88</v>
      </c>
      <c r="B83" s="47" t="s">
        <v>137</v>
      </c>
      <c r="C83" s="47" t="s">
        <v>146</v>
      </c>
      <c r="D83" s="47" t="s">
        <v>138</v>
      </c>
      <c r="E83" s="47" t="s">
        <v>181</v>
      </c>
      <c r="F83" s="47" t="s">
        <v>216</v>
      </c>
      <c r="G83" s="23">
        <v>1554.9</v>
      </c>
    </row>
    <row r="84" spans="1:7" ht="16.5">
      <c r="A84" s="46" t="s">
        <v>156</v>
      </c>
      <c r="B84" s="47" t="s">
        <v>137</v>
      </c>
      <c r="C84" s="47" t="s">
        <v>146</v>
      </c>
      <c r="D84" s="47" t="s">
        <v>140</v>
      </c>
      <c r="E84" s="47"/>
      <c r="F84" s="47"/>
      <c r="G84" s="23">
        <v>204</v>
      </c>
    </row>
    <row r="85" spans="1:7" ht="16.5">
      <c r="A85" s="46" t="s">
        <v>201</v>
      </c>
      <c r="B85" s="47" t="s">
        <v>137</v>
      </c>
      <c r="C85" s="47" t="s">
        <v>146</v>
      </c>
      <c r="D85" s="47" t="s">
        <v>140</v>
      </c>
      <c r="E85" s="47" t="s">
        <v>202</v>
      </c>
      <c r="F85" s="47"/>
      <c r="G85" s="23">
        <v>204</v>
      </c>
    </row>
    <row r="86" spans="1:7" ht="63">
      <c r="A86" s="46" t="s">
        <v>217</v>
      </c>
      <c r="B86" s="47" t="s">
        <v>137</v>
      </c>
      <c r="C86" s="47" t="s">
        <v>146</v>
      </c>
      <c r="D86" s="47" t="s">
        <v>140</v>
      </c>
      <c r="E86" s="47" t="s">
        <v>218</v>
      </c>
      <c r="F86" s="47"/>
      <c r="G86" s="23">
        <v>204</v>
      </c>
    </row>
    <row r="87" spans="1:7" ht="16.5">
      <c r="A87" s="46" t="s">
        <v>88</v>
      </c>
      <c r="B87" s="47" t="s">
        <v>137</v>
      </c>
      <c r="C87" s="47" t="s">
        <v>146</v>
      </c>
      <c r="D87" s="47" t="s">
        <v>140</v>
      </c>
      <c r="E87" s="47" t="s">
        <v>218</v>
      </c>
      <c r="F87" s="47" t="s">
        <v>216</v>
      </c>
      <c r="G87" s="23">
        <v>204</v>
      </c>
    </row>
  </sheetData>
  <mergeCells count="4">
    <mergeCell ref="A5:G5"/>
    <mergeCell ref="A1:G1"/>
    <mergeCell ref="A2:G2"/>
    <mergeCell ref="A3:G3"/>
  </mergeCells>
  <pageMargins left="0.70866141732283472" right="0.31496062992125984" top="0.39370078740157483" bottom="0.39370078740157483" header="0" footer="0"/>
  <pageSetup paperSize="9" scale="64" fitToHeight="0" orientation="portrait" r:id="rId1"/>
  <headerFooter>
    <oddHeader>&amp;R&amp;"Bookman Old Style,полужирный"&amp;12ПРОЕКТ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9"/>
  <sheetViews>
    <sheetView zoomScaleNormal="100" zoomScaleSheetLayoutView="100" workbookViewId="0">
      <selection activeCell="D7" sqref="D7"/>
    </sheetView>
  </sheetViews>
  <sheetFormatPr defaultRowHeight="15"/>
  <cols>
    <col min="1" max="1" width="82.28515625" style="14" customWidth="1"/>
    <col min="2" max="3" width="7" style="14" customWidth="1"/>
    <col min="4" max="4" width="19.28515625" style="14" customWidth="1"/>
    <col min="5" max="16384" width="9.140625" style="14"/>
  </cols>
  <sheetData>
    <row r="1" spans="1:4" s="31" customFormat="1" ht="12.75">
      <c r="A1" s="49" t="s">
        <v>168</v>
      </c>
      <c r="B1" s="49"/>
      <c r="C1" s="49"/>
      <c r="D1" s="50"/>
    </row>
    <row r="2" spans="1:4" s="31" customFormat="1" ht="12.75">
      <c r="A2" s="49" t="s">
        <v>171</v>
      </c>
      <c r="B2" s="49"/>
      <c r="C2" s="49"/>
      <c r="D2" s="50"/>
    </row>
    <row r="3" spans="1:4" s="31" customFormat="1" ht="12.75">
      <c r="A3" s="49" t="s">
        <v>166</v>
      </c>
      <c r="B3" s="49"/>
      <c r="C3" s="49"/>
      <c r="D3" s="50"/>
    </row>
    <row r="4" spans="1:4">
      <c r="A4" s="51"/>
      <c r="B4" s="51"/>
      <c r="C4" s="51"/>
      <c r="D4" s="51"/>
    </row>
    <row r="5" spans="1:4" s="18" customFormat="1" ht="47.25" customHeight="1">
      <c r="A5" s="48" t="s">
        <v>157</v>
      </c>
      <c r="B5" s="48"/>
      <c r="C5" s="48"/>
      <c r="D5" s="48"/>
    </row>
    <row r="6" spans="1:4">
      <c r="D6" s="20" t="s">
        <v>154</v>
      </c>
    </row>
    <row r="7" spans="1:4" s="15" customFormat="1" ht="40.5">
      <c r="A7" s="16" t="s">
        <v>147</v>
      </c>
      <c r="B7" s="17" t="s">
        <v>149</v>
      </c>
      <c r="C7" s="17" t="s">
        <v>150</v>
      </c>
      <c r="D7" s="16" t="s">
        <v>106</v>
      </c>
    </row>
    <row r="8" spans="1:4" s="18" customFormat="1" ht="16.5">
      <c r="A8" s="9" t="s">
        <v>136</v>
      </c>
      <c r="B8" s="2"/>
      <c r="C8" s="2"/>
      <c r="D8" s="21">
        <f>SUM(D9+D15+D17+D21+D23+D27)</f>
        <v>21770.100000000002</v>
      </c>
    </row>
    <row r="9" spans="1:4" s="19" customFormat="1" ht="17.25">
      <c r="A9" s="11" t="s">
        <v>53</v>
      </c>
      <c r="B9" s="10" t="s">
        <v>138</v>
      </c>
      <c r="C9" s="10"/>
      <c r="D9" s="22">
        <f>SUM(D10:D14)</f>
        <v>15211</v>
      </c>
    </row>
    <row r="10" spans="1:4" ht="31.5">
      <c r="A10" s="46" t="s">
        <v>54</v>
      </c>
      <c r="B10" s="47" t="s">
        <v>138</v>
      </c>
      <c r="C10" s="47" t="s">
        <v>139</v>
      </c>
      <c r="D10" s="23">
        <v>2858.7</v>
      </c>
    </row>
    <row r="11" spans="1:4" ht="47.25">
      <c r="A11" s="46" t="s">
        <v>57</v>
      </c>
      <c r="B11" s="47" t="s">
        <v>138</v>
      </c>
      <c r="C11" s="47" t="s">
        <v>141</v>
      </c>
      <c r="D11" s="23">
        <v>11637.8</v>
      </c>
    </row>
    <row r="12" spans="1:4" ht="31.5">
      <c r="A12" s="46" t="s">
        <v>61</v>
      </c>
      <c r="B12" s="47" t="s">
        <v>138</v>
      </c>
      <c r="C12" s="47" t="s">
        <v>143</v>
      </c>
      <c r="D12" s="23">
        <v>528.20000000000005</v>
      </c>
    </row>
    <row r="13" spans="1:4" ht="16.5">
      <c r="A13" s="46" t="s">
        <v>64</v>
      </c>
      <c r="B13" s="47" t="s">
        <v>138</v>
      </c>
      <c r="C13" s="47" t="s">
        <v>191</v>
      </c>
      <c r="D13" s="23">
        <v>100</v>
      </c>
    </row>
    <row r="14" spans="1:4" ht="16.5">
      <c r="A14" s="46" t="s">
        <v>66</v>
      </c>
      <c r="B14" s="47" t="s">
        <v>138</v>
      </c>
      <c r="C14" s="47" t="s">
        <v>194</v>
      </c>
      <c r="D14" s="23">
        <v>86.3</v>
      </c>
    </row>
    <row r="15" spans="1:4" s="19" customFormat="1" ht="17.25">
      <c r="A15" s="11" t="s">
        <v>69</v>
      </c>
      <c r="B15" s="10" t="s">
        <v>139</v>
      </c>
      <c r="C15" s="10"/>
      <c r="D15" s="22">
        <f>SUM(D16)</f>
        <v>64.900000000000006</v>
      </c>
    </row>
    <row r="16" spans="1:4" ht="16.5">
      <c r="A16" s="46" t="s">
        <v>70</v>
      </c>
      <c r="B16" s="47" t="s">
        <v>139</v>
      </c>
      <c r="C16" s="47" t="s">
        <v>140</v>
      </c>
      <c r="D16" s="23">
        <v>64.900000000000006</v>
      </c>
    </row>
    <row r="17" spans="1:4" s="19" customFormat="1" ht="32.25">
      <c r="A17" s="11" t="s">
        <v>72</v>
      </c>
      <c r="B17" s="10" t="s">
        <v>140</v>
      </c>
      <c r="C17" s="10"/>
      <c r="D17" s="22">
        <f>SUM(D18:D20)</f>
        <v>1851.6999999999998</v>
      </c>
    </row>
    <row r="18" spans="1:4" ht="16.5">
      <c r="A18" s="46" t="s">
        <v>73</v>
      </c>
      <c r="B18" s="47" t="s">
        <v>140</v>
      </c>
      <c r="C18" s="47" t="s">
        <v>145</v>
      </c>
      <c r="D18" s="23">
        <v>1811.6</v>
      </c>
    </row>
    <row r="19" spans="1:4" ht="31.5">
      <c r="A19" s="46" t="s">
        <v>75</v>
      </c>
      <c r="B19" s="47" t="s">
        <v>140</v>
      </c>
      <c r="C19" s="47" t="s">
        <v>146</v>
      </c>
      <c r="D19" s="23">
        <v>27.5</v>
      </c>
    </row>
    <row r="20" spans="1:4" ht="31.5">
      <c r="A20" s="46" t="s">
        <v>76</v>
      </c>
      <c r="B20" s="47" t="s">
        <v>140</v>
      </c>
      <c r="C20" s="47" t="s">
        <v>208</v>
      </c>
      <c r="D20" s="23">
        <v>12.6</v>
      </c>
    </row>
    <row r="21" spans="1:4" s="19" customFormat="1" ht="17.25">
      <c r="A21" s="11" t="s">
        <v>77</v>
      </c>
      <c r="B21" s="10" t="s">
        <v>141</v>
      </c>
      <c r="C21" s="10"/>
      <c r="D21" s="22">
        <f>SUM(D22)</f>
        <v>74.400000000000006</v>
      </c>
    </row>
    <row r="22" spans="1:4" ht="16.5">
      <c r="A22" s="46" t="s">
        <v>78</v>
      </c>
      <c r="B22" s="47" t="s">
        <v>141</v>
      </c>
      <c r="C22" s="47" t="s">
        <v>144</v>
      </c>
      <c r="D22" s="23">
        <v>74.400000000000006</v>
      </c>
    </row>
    <row r="23" spans="1:4" s="19" customFormat="1" ht="17.25">
      <c r="A23" s="11" t="s">
        <v>79</v>
      </c>
      <c r="B23" s="10" t="s">
        <v>142</v>
      </c>
      <c r="C23" s="10"/>
      <c r="D23" s="22">
        <f>SUM(D24:D26)</f>
        <v>2809.2</v>
      </c>
    </row>
    <row r="24" spans="1:4" ht="16.5">
      <c r="A24" s="46" t="s">
        <v>80</v>
      </c>
      <c r="B24" s="47" t="s">
        <v>142</v>
      </c>
      <c r="C24" s="47" t="s">
        <v>139</v>
      </c>
      <c r="D24" s="23">
        <v>250.5</v>
      </c>
    </row>
    <row r="25" spans="1:4" ht="16.5">
      <c r="A25" s="46" t="s">
        <v>82</v>
      </c>
      <c r="B25" s="47" t="s">
        <v>142</v>
      </c>
      <c r="C25" s="47" t="s">
        <v>140</v>
      </c>
      <c r="D25" s="23">
        <v>2501.6</v>
      </c>
    </row>
    <row r="26" spans="1:4" ht="16.5">
      <c r="A26" s="46" t="s">
        <v>84</v>
      </c>
      <c r="B26" s="47" t="s">
        <v>142</v>
      </c>
      <c r="C26" s="47" t="s">
        <v>142</v>
      </c>
      <c r="D26" s="23">
        <v>57.1</v>
      </c>
    </row>
    <row r="27" spans="1:4" s="19" customFormat="1" ht="17.25">
      <c r="A27" s="11" t="s">
        <v>86</v>
      </c>
      <c r="B27" s="10" t="s">
        <v>146</v>
      </c>
      <c r="C27" s="10"/>
      <c r="D27" s="22">
        <f>SUM(D28:D29)</f>
        <v>1758.9</v>
      </c>
    </row>
    <row r="28" spans="1:4" ht="16.5">
      <c r="A28" s="46" t="s">
        <v>87</v>
      </c>
      <c r="B28" s="47" t="s">
        <v>146</v>
      </c>
      <c r="C28" s="47" t="s">
        <v>138</v>
      </c>
      <c r="D28" s="23">
        <v>1554.9</v>
      </c>
    </row>
    <row r="29" spans="1:4" ht="16.5">
      <c r="A29" s="46" t="s">
        <v>156</v>
      </c>
      <c r="B29" s="47" t="s">
        <v>146</v>
      </c>
      <c r="C29" s="47" t="s">
        <v>140</v>
      </c>
      <c r="D29" s="23">
        <v>204</v>
      </c>
    </row>
  </sheetData>
  <mergeCells count="5">
    <mergeCell ref="A5:D5"/>
    <mergeCell ref="A1:D1"/>
    <mergeCell ref="A2:D2"/>
    <mergeCell ref="A3:D3"/>
    <mergeCell ref="A4:D4"/>
  </mergeCells>
  <pageMargins left="0.70866141732283472" right="0.31496062992125984" top="0.39370078740157483" bottom="0.39370078740157483" header="0" footer="0"/>
  <pageSetup paperSize="9" scale="79" fitToHeight="0" orientation="portrait" r:id="rId1"/>
  <headerFooter>
    <oddHeader>&amp;R&amp;"Bookman Old Style,полужирный"&amp;12ПРОЕКТ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7"/>
  <sheetViews>
    <sheetView topLeftCell="B1" zoomScaleNormal="100" zoomScaleSheetLayoutView="100" workbookViewId="0">
      <selection activeCell="C27" sqref="C27"/>
    </sheetView>
  </sheetViews>
  <sheetFormatPr defaultRowHeight="15.75"/>
  <cols>
    <col min="1" max="1" width="81.42578125" style="1" customWidth="1"/>
    <col min="2" max="2" width="32" style="1" customWidth="1"/>
    <col min="3" max="3" width="19.85546875" style="1" customWidth="1"/>
    <col min="4" max="16384" width="9.140625" style="1"/>
  </cols>
  <sheetData>
    <row r="1" spans="1:3" s="31" customFormat="1" ht="12.75">
      <c r="A1" s="49" t="s">
        <v>169</v>
      </c>
      <c r="B1" s="49"/>
      <c r="C1" s="49"/>
    </row>
    <row r="2" spans="1:3" s="31" customFormat="1" ht="12.75">
      <c r="A2" s="49" t="s">
        <v>171</v>
      </c>
      <c r="B2" s="49"/>
      <c r="C2" s="49"/>
    </row>
    <row r="3" spans="1:3" s="31" customFormat="1" ht="12.75">
      <c r="A3" s="49" t="s">
        <v>166</v>
      </c>
      <c r="B3" s="49"/>
      <c r="C3" s="49"/>
    </row>
    <row r="5" spans="1:3" s="4" customFormat="1" ht="14.1" customHeight="1">
      <c r="A5" s="52" t="s">
        <v>164</v>
      </c>
      <c r="B5" s="53"/>
      <c r="C5" s="53"/>
    </row>
    <row r="6" spans="1:3" ht="12" customHeight="1">
      <c r="A6" s="24"/>
      <c r="B6" s="25"/>
      <c r="C6" s="20" t="s">
        <v>154</v>
      </c>
    </row>
    <row r="7" spans="1:3" s="15" customFormat="1" ht="33.75">
      <c r="A7" s="26" t="s">
        <v>158</v>
      </c>
      <c r="B7" s="26" t="s">
        <v>159</v>
      </c>
      <c r="C7" s="26" t="s">
        <v>106</v>
      </c>
    </row>
    <row r="8" spans="1:3" s="7" customFormat="1" ht="17.25" customHeight="1">
      <c r="A8" s="33" t="s">
        <v>170</v>
      </c>
      <c r="B8" s="29" t="s">
        <v>160</v>
      </c>
      <c r="C8" s="34">
        <f>SUM(C9)</f>
        <v>616.39999999999782</v>
      </c>
    </row>
    <row r="9" spans="1:3" ht="17.25" customHeight="1">
      <c r="A9" s="35" t="s">
        <v>89</v>
      </c>
      <c r="B9" s="27" t="s">
        <v>161</v>
      </c>
      <c r="C9" s="36">
        <f>SUM(C13+C17)</f>
        <v>616.39999999999782</v>
      </c>
    </row>
    <row r="10" spans="1:3" s="7" customFormat="1" ht="17.25" customHeight="1">
      <c r="A10" s="37" t="s">
        <v>90</v>
      </c>
      <c r="B10" s="30" t="s">
        <v>162</v>
      </c>
      <c r="C10" s="38">
        <f>SUM(C11)</f>
        <v>-21153.7</v>
      </c>
    </row>
    <row r="11" spans="1:3" ht="17.25" customHeight="1">
      <c r="A11" s="39" t="s">
        <v>91</v>
      </c>
      <c r="B11" s="27" t="s">
        <v>92</v>
      </c>
      <c r="C11" s="36">
        <f>SUM(C12)</f>
        <v>-21153.7</v>
      </c>
    </row>
    <row r="12" spans="1:3" ht="17.25" customHeight="1">
      <c r="A12" s="39" t="s">
        <v>93</v>
      </c>
      <c r="B12" s="27" t="s">
        <v>94</v>
      </c>
      <c r="C12" s="36">
        <f>SUM(C13)</f>
        <v>-21153.7</v>
      </c>
    </row>
    <row r="13" spans="1:3" ht="17.25" customHeight="1">
      <c r="A13" s="39" t="s">
        <v>95</v>
      </c>
      <c r="B13" s="27" t="s">
        <v>96</v>
      </c>
      <c r="C13" s="36">
        <f>-SUM('П1 Доходы'!C8)</f>
        <v>-21153.7</v>
      </c>
    </row>
    <row r="14" spans="1:3" s="7" customFormat="1" ht="17.25" customHeight="1">
      <c r="A14" s="37" t="s">
        <v>97</v>
      </c>
      <c r="B14" s="32" t="s">
        <v>163</v>
      </c>
      <c r="C14" s="38">
        <f>SUM(C15)</f>
        <v>21770.1</v>
      </c>
    </row>
    <row r="15" spans="1:3" ht="17.25" customHeight="1">
      <c r="A15" s="39" t="s">
        <v>98</v>
      </c>
      <c r="B15" s="28" t="s">
        <v>99</v>
      </c>
      <c r="C15" s="36">
        <f>SUM(C16)</f>
        <v>21770.1</v>
      </c>
    </row>
    <row r="16" spans="1:3" ht="17.25" customHeight="1">
      <c r="A16" s="39" t="s">
        <v>100</v>
      </c>
      <c r="B16" s="28" t="s">
        <v>101</v>
      </c>
      <c r="C16" s="36">
        <f>SUM(C17)</f>
        <v>21770.1</v>
      </c>
    </row>
    <row r="17" spans="1:3" ht="17.25" customHeight="1">
      <c r="A17" s="39" t="s">
        <v>102</v>
      </c>
      <c r="B17" s="28" t="s">
        <v>103</v>
      </c>
      <c r="C17" s="36">
        <f>SUM('П2 Расходы'!G8)</f>
        <v>21770.1</v>
      </c>
    </row>
  </sheetData>
  <mergeCells count="4">
    <mergeCell ref="A1:C1"/>
    <mergeCell ref="A2:C2"/>
    <mergeCell ref="A3:C3"/>
    <mergeCell ref="A5:C5"/>
  </mergeCells>
  <pageMargins left="0.70866141732283472" right="0.31496062992125984" top="0.74803149606299213" bottom="0.74803149606299213" header="0.31496062992125984" footer="0.31496062992125984"/>
  <pageSetup paperSize="9" scale="69" fitToHeight="0" orientation="portrait" r:id="rId1"/>
  <headerFooter>
    <oddHeader>&amp;R&amp;"Bookman Old Style,полужирный"&amp;12ПРОЕКТ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E9B61A2-CE05-481F-AB79-1CEDA07C21D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П1 Доходы</vt:lpstr>
      <vt:lpstr>П2 Расходы</vt:lpstr>
      <vt:lpstr>П3 Расходы (2)</vt:lpstr>
      <vt:lpstr>П4 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KEYSYSTEMS-APP$</dc:creator>
  <cp:lastModifiedBy>User</cp:lastModifiedBy>
  <cp:lastPrinted>2022-11-28T13:15:32Z</cp:lastPrinted>
  <dcterms:created xsi:type="dcterms:W3CDTF">2022-11-24T13:37:22Z</dcterms:created>
  <dcterms:modified xsi:type="dcterms:W3CDTF">2022-11-28T14:12:51Z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SV_0503117M_20220601_68.xlsx</vt:lpwstr>
  </property>
  <property fmtid="{D5CDD505-2E9C-101B-9397-08002B2CF9AE}" pid="3" name="Название отчета">
    <vt:lpwstr>SV_0503117M_20220601_68.xlsx</vt:lpwstr>
  </property>
  <property fmtid="{D5CDD505-2E9C-101B-9397-08002B2CF9AE}" pid="4" name="Версия клиента">
    <vt:lpwstr>20.2.0.34827 (.NET 4.7.2)</vt:lpwstr>
  </property>
  <property fmtid="{D5CDD505-2E9C-101B-9397-08002B2CF9AE}" pid="5" name="Версия базы">
    <vt:lpwstr>20.2.0.25672333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192.168.10.81\KEYSYSTEMS</vt:lpwstr>
  </property>
  <property fmtid="{D5CDD505-2E9C-101B-9397-08002B2CF9AE}" pid="8" name="База">
    <vt:lpwstr>svod_smart</vt:lpwstr>
  </property>
  <property fmtid="{D5CDD505-2E9C-101B-9397-08002B2CF9AE}" pid="9" name="Пользователь">
    <vt:lpwstr>330</vt:lpwstr>
  </property>
  <property fmtid="{D5CDD505-2E9C-101B-9397-08002B2CF9AE}" pid="10" name="Шаблон">
    <vt:lpwstr>SV_0503117M_20220601.xlt</vt:lpwstr>
  </property>
  <property fmtid="{D5CDD505-2E9C-101B-9397-08002B2CF9AE}" pid="11" name="Локальная база">
    <vt:lpwstr>не используется</vt:lpwstr>
  </property>
</Properties>
</file>